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480" yWindow="90" windowWidth="11340" windowHeight="5805"/>
  </bookViews>
  <sheets>
    <sheet name="Application Matrix " sheetId="11" r:id="rId1"/>
    <sheet name="Objective Descriptions" sheetId="10" r:id="rId2"/>
    <sheet name="Scoring Notes" sheetId="9" r:id="rId3"/>
    <sheet name="Graphical Summary - Overall" sheetId="14" r:id="rId4"/>
    <sheet name="Benefits" sheetId="17" r:id="rId5"/>
    <sheet name="Data Needs" sheetId="18" r:id="rId6"/>
    <sheet name="Ch 6 table" sheetId="4" r:id="rId7"/>
    <sheet name="Ch 6 table 2" sheetId="19" r:id="rId8"/>
  </sheets>
  <definedNames>
    <definedName name="_xlnm.Print_Area" localSheetId="0">'Application Matrix '!$A$3:$O$32</definedName>
    <definedName name="_xlnm.Print_Area" localSheetId="4">Benefits!$A$2:$B$18</definedName>
    <definedName name="_xlnm.Print_Area" localSheetId="6">'Ch 6 table'!$A$2:$B$23</definedName>
    <definedName name="_xlnm.Print_Area" localSheetId="5">'Data Needs'!$A$2:$B$32</definedName>
    <definedName name="_xlnm.Print_Area" localSheetId="2">'Scoring Notes'!$A$1:$S$43</definedName>
  </definedNames>
  <calcPr calcId="145621"/>
</workbook>
</file>

<file path=xl/calcChain.xml><?xml version="1.0" encoding="utf-8"?>
<calcChain xmlns="http://schemas.openxmlformats.org/spreadsheetml/2006/main">
  <c r="G52" i="11" l="1"/>
  <c r="F52" i="11"/>
  <c r="E52" i="11"/>
  <c r="D52" i="11"/>
  <c r="G51" i="11"/>
  <c r="F51" i="11"/>
  <c r="E51" i="11"/>
  <c r="D51" i="11"/>
  <c r="B52" i="11"/>
  <c r="B51" i="11"/>
  <c r="C52" i="11"/>
  <c r="C51" i="11"/>
  <c r="N36" i="11"/>
  <c r="N52" i="11" s="1"/>
  <c r="M36" i="11"/>
  <c r="M52" i="11" s="1"/>
  <c r="L36" i="11"/>
  <c r="L52" i="11" s="1"/>
  <c r="K36" i="11"/>
  <c r="K52" i="11" s="1"/>
  <c r="J36" i="11"/>
  <c r="J52" i="11" s="1"/>
  <c r="H36" i="11"/>
  <c r="H52" i="11" s="1"/>
  <c r="N34" i="11"/>
  <c r="N51" i="11" s="1"/>
  <c r="M34" i="11"/>
  <c r="M51" i="11" s="1"/>
  <c r="L34" i="11"/>
  <c r="L51" i="11" s="1"/>
  <c r="K34" i="11"/>
  <c r="K51" i="11" s="1"/>
  <c r="J34" i="11"/>
  <c r="H34" i="11"/>
  <c r="H51" i="11" s="1"/>
  <c r="J4" i="11"/>
  <c r="K4" i="11"/>
  <c r="L4" i="11"/>
  <c r="M4" i="11"/>
  <c r="N4" i="11"/>
  <c r="H5" i="11"/>
  <c r="H7" i="11"/>
  <c r="J7" i="11"/>
  <c r="K7" i="11"/>
  <c r="L7" i="11"/>
  <c r="M7" i="11"/>
  <c r="N7" i="11"/>
  <c r="H9" i="11"/>
  <c r="J9" i="11"/>
  <c r="K9" i="11"/>
  <c r="L9" i="11"/>
  <c r="L40" i="11" s="1"/>
  <c r="M9" i="11"/>
  <c r="N9" i="11"/>
  <c r="N40" i="11" s="1"/>
  <c r="H11" i="11"/>
  <c r="J11" i="11"/>
  <c r="K11" i="11"/>
  <c r="L11" i="11"/>
  <c r="M11" i="11"/>
  <c r="N11" i="11"/>
  <c r="H13" i="11"/>
  <c r="J13" i="11"/>
  <c r="K13" i="11"/>
  <c r="L13" i="11"/>
  <c r="M13" i="11"/>
  <c r="N13" i="11"/>
  <c r="O13" i="11" s="1"/>
  <c r="O42" i="11" s="1"/>
  <c r="H15" i="11"/>
  <c r="J15" i="11"/>
  <c r="K15" i="11"/>
  <c r="L15" i="11"/>
  <c r="L43" i="11" s="1"/>
  <c r="M15" i="11"/>
  <c r="N15" i="11"/>
  <c r="H17" i="11"/>
  <c r="J17" i="11"/>
  <c r="K17" i="11"/>
  <c r="L17" i="11"/>
  <c r="M17" i="11"/>
  <c r="N17" i="11"/>
  <c r="N44" i="11" s="1"/>
  <c r="H20" i="11"/>
  <c r="J20" i="11"/>
  <c r="K20" i="11"/>
  <c r="L20" i="11"/>
  <c r="M20" i="11"/>
  <c r="N20" i="11"/>
  <c r="H22" i="11"/>
  <c r="J22" i="11"/>
  <c r="K22" i="11"/>
  <c r="L22" i="11"/>
  <c r="M22" i="11"/>
  <c r="N22" i="11"/>
  <c r="O22" i="11" s="1"/>
  <c r="O46" i="11" s="1"/>
  <c r="H24" i="11"/>
  <c r="J24" i="11"/>
  <c r="K24" i="11"/>
  <c r="L24" i="11"/>
  <c r="L47" i="11" s="1"/>
  <c r="M24" i="11"/>
  <c r="N24" i="11"/>
  <c r="H26" i="11"/>
  <c r="J26" i="11"/>
  <c r="K26" i="11"/>
  <c r="L26" i="11"/>
  <c r="M26" i="11"/>
  <c r="N26" i="11"/>
  <c r="N48" i="11" s="1"/>
  <c r="H29" i="11"/>
  <c r="J29" i="11"/>
  <c r="K29" i="11"/>
  <c r="K49" i="11" s="1"/>
  <c r="L29" i="11"/>
  <c r="L49" i="11" s="1"/>
  <c r="M29" i="11"/>
  <c r="N29" i="11"/>
  <c r="N49" i="11" s="1"/>
  <c r="H31" i="11"/>
  <c r="J31" i="11"/>
  <c r="J50" i="11" s="1"/>
  <c r="K31" i="11"/>
  <c r="K50" i="11" s="1"/>
  <c r="L31" i="11"/>
  <c r="M31" i="11"/>
  <c r="N31" i="11"/>
  <c r="B39" i="11"/>
  <c r="C39" i="11"/>
  <c r="D39" i="11"/>
  <c r="E39" i="11"/>
  <c r="F39" i="11"/>
  <c r="G39" i="11"/>
  <c r="H39" i="11"/>
  <c r="J39" i="11"/>
  <c r="K39" i="11"/>
  <c r="L39" i="11"/>
  <c r="M39" i="11"/>
  <c r="N39" i="11"/>
  <c r="B40" i="11"/>
  <c r="C40" i="11"/>
  <c r="D40" i="11"/>
  <c r="E40" i="11"/>
  <c r="F40" i="11"/>
  <c r="G40" i="11"/>
  <c r="H40" i="11"/>
  <c r="K40" i="11"/>
  <c r="M40" i="11"/>
  <c r="B41" i="11"/>
  <c r="C41" i="11"/>
  <c r="D41" i="11"/>
  <c r="E41" i="11"/>
  <c r="F41" i="11"/>
  <c r="G41" i="11"/>
  <c r="H41" i="11"/>
  <c r="K41" i="11"/>
  <c r="L41" i="11"/>
  <c r="M41" i="11"/>
  <c r="N41" i="11"/>
  <c r="B42" i="11"/>
  <c r="C42" i="11"/>
  <c r="D42" i="11"/>
  <c r="E42" i="11"/>
  <c r="F42" i="11"/>
  <c r="G42" i="11"/>
  <c r="H42" i="11"/>
  <c r="J42" i="11"/>
  <c r="K42" i="11"/>
  <c r="L42" i="11"/>
  <c r="M42" i="11"/>
  <c r="N42" i="11"/>
  <c r="B43" i="11"/>
  <c r="C43" i="11"/>
  <c r="D43" i="11"/>
  <c r="E43" i="11"/>
  <c r="F43" i="11"/>
  <c r="G43" i="11"/>
  <c r="H43" i="11"/>
  <c r="K43" i="11"/>
  <c r="M43" i="11"/>
  <c r="N43" i="11"/>
  <c r="B44" i="11"/>
  <c r="C44" i="11"/>
  <c r="D44" i="11"/>
  <c r="E44" i="11"/>
  <c r="F44" i="11"/>
  <c r="G44" i="11"/>
  <c r="H44" i="11"/>
  <c r="J44" i="11"/>
  <c r="K44" i="11"/>
  <c r="M44" i="11"/>
  <c r="B45" i="11"/>
  <c r="C45" i="11"/>
  <c r="D45" i="11"/>
  <c r="E45" i="11"/>
  <c r="F45" i="11"/>
  <c r="G45" i="11"/>
  <c r="H45" i="11"/>
  <c r="K45" i="11"/>
  <c r="L45" i="11"/>
  <c r="M45" i="11"/>
  <c r="N45" i="11"/>
  <c r="B46" i="11"/>
  <c r="C46" i="11"/>
  <c r="D46" i="11"/>
  <c r="E46" i="11"/>
  <c r="F46" i="11"/>
  <c r="G46" i="11"/>
  <c r="H46" i="11"/>
  <c r="J46" i="11"/>
  <c r="K46" i="11"/>
  <c r="L46" i="11"/>
  <c r="M46" i="11"/>
  <c r="N46" i="11"/>
  <c r="B47" i="11"/>
  <c r="C47" i="11"/>
  <c r="D47" i="11"/>
  <c r="E47" i="11"/>
  <c r="F47" i="11"/>
  <c r="G47" i="11"/>
  <c r="H47" i="11"/>
  <c r="K47" i="11"/>
  <c r="M47" i="11"/>
  <c r="N47" i="11"/>
  <c r="B48" i="11"/>
  <c r="C48" i="11"/>
  <c r="D48" i="11"/>
  <c r="E48" i="11"/>
  <c r="F48" i="11"/>
  <c r="G48" i="11"/>
  <c r="H48" i="11"/>
  <c r="J48" i="11"/>
  <c r="K48" i="11"/>
  <c r="M48" i="11"/>
  <c r="B49" i="11"/>
  <c r="C49" i="11"/>
  <c r="D49" i="11"/>
  <c r="E49" i="11"/>
  <c r="F49" i="11"/>
  <c r="G49" i="11"/>
  <c r="H49" i="11"/>
  <c r="M49" i="11"/>
  <c r="B50" i="11"/>
  <c r="C50" i="11"/>
  <c r="D50" i="11"/>
  <c r="E50" i="11"/>
  <c r="F50" i="11"/>
  <c r="G50" i="11"/>
  <c r="H50" i="11"/>
  <c r="L50" i="11"/>
  <c r="M50" i="11"/>
  <c r="N50" i="11"/>
  <c r="O34" i="11" l="1"/>
  <c r="O51" i="11" s="1"/>
  <c r="J51" i="11"/>
  <c r="O31" i="11"/>
  <c r="O50" i="11" s="1"/>
  <c r="O36" i="11"/>
  <c r="O52" i="11" s="1"/>
  <c r="O26" i="11"/>
  <c r="O48" i="11" s="1"/>
  <c r="O7" i="11"/>
  <c r="O39" i="11" s="1"/>
  <c r="O17" i="11"/>
  <c r="O44" i="11" s="1"/>
  <c r="L48" i="11"/>
  <c r="L44" i="11"/>
  <c r="O24" i="11"/>
  <c r="O47" i="11" s="1"/>
  <c r="O15" i="11"/>
  <c r="O43" i="11" s="1"/>
  <c r="O29" i="11"/>
  <c r="O49" i="11" s="1"/>
  <c r="O20" i="11"/>
  <c r="O45" i="11" s="1"/>
  <c r="O11" i="11"/>
  <c r="O41" i="11" s="1"/>
  <c r="O9" i="11"/>
  <c r="O40" i="11" s="1"/>
  <c r="J49" i="11"/>
  <c r="J47" i="11"/>
  <c r="J45" i="11"/>
  <c r="J43" i="11"/>
  <c r="J41" i="11"/>
  <c r="J40" i="11"/>
</calcChain>
</file>

<file path=xl/sharedStrings.xml><?xml version="1.0" encoding="utf-8"?>
<sst xmlns="http://schemas.openxmlformats.org/spreadsheetml/2006/main" count="560" uniqueCount="276">
  <si>
    <t>Calculate Sludge Production</t>
  </si>
  <si>
    <t>Notes</t>
  </si>
  <si>
    <t>Calibration/ Validation</t>
  </si>
  <si>
    <t>Simulation &amp; Results Interpretation</t>
  </si>
  <si>
    <t>Project Definition</t>
  </si>
  <si>
    <t>Model Set-Up</t>
  </si>
  <si>
    <t>Design Aeration System</t>
  </si>
  <si>
    <t>Total effort spent
(max25)</t>
  </si>
  <si>
    <t>IWA Good Modelling Practice</t>
  </si>
  <si>
    <t>Application Matrix</t>
  </si>
  <si>
    <t>Introduction</t>
  </si>
  <si>
    <t>This application matrix provides examples of typical modelling objectives and gives some guidance on the level of effort required to carry them out.</t>
  </si>
  <si>
    <t>For each objective the relative level of effort is scored using a scale of 0 to 5 for each of the model development steps of the unified protocol.</t>
  </si>
  <si>
    <t>The score is an indication of the relative level of effort required to carry out a particular step, with 5 meanining "maximum effort" and 0 meaning no effort for that particular step.</t>
  </si>
  <si>
    <t>The different steps necessarily require different levels of effort (e.g. data validation requires considerably more time and effort than the other steps)</t>
  </si>
  <si>
    <t xml:space="preserve">therefore weightings are applied to each of the raw scores to give an overall weighted "level of effort" </t>
  </si>
  <si>
    <t>The weightings are as follows:</t>
  </si>
  <si>
    <t>It is also an indication of the cost required to carry it out.</t>
  </si>
  <si>
    <t>As a general guide, the following scoring system can be used:</t>
  </si>
  <si>
    <t>No effort</t>
  </si>
  <si>
    <t>Scoring</t>
  </si>
  <si>
    <t>Weightings</t>
  </si>
  <si>
    <t>Minimal effort</t>
  </si>
  <si>
    <t>Maximum effort</t>
  </si>
  <si>
    <t>Score</t>
  </si>
  <si>
    <t>Siginificant effort</t>
  </si>
  <si>
    <t>Average effort</t>
  </si>
  <si>
    <t>Below average effort</t>
  </si>
  <si>
    <t>Step does not have to be carried out and can be skipped</t>
  </si>
  <si>
    <t>Step needs to be considered but does not require great effort. Can potentially be carried out by an individual with little or no consultation.</t>
  </si>
  <si>
    <t>This is a critical step and all of the details for it described in the protocol should be considered.  Will require considerable consultation and collaboration with all involved.</t>
  </si>
  <si>
    <t>Requires some effort and 1 or 2 key points described in the protocol may require more astutue attention.</t>
  </si>
  <si>
    <t>Medium level of effort for this step.  Several points described in the protocol will have to be carried out.</t>
  </si>
  <si>
    <t>More effort than average with almost all of the details of the protocol relevant, minus 1 or 2.</t>
  </si>
  <si>
    <t>DESIGN</t>
  </si>
  <si>
    <t>OPERATION</t>
  </si>
  <si>
    <t>TRAINING</t>
  </si>
  <si>
    <t>Test Effect of Taking Tanks Out of Service</t>
  </si>
  <si>
    <t>Use Model to Develop Sludge Wastage Strategy</t>
  </si>
  <si>
    <t>Develop A Strategy to Handle Storm Flows</t>
  </si>
  <si>
    <t>Develop a Process Configuration for Phosphorus Removal</t>
  </si>
  <si>
    <t>Develop a Process Configuration for Nitrogen Removal</t>
  </si>
  <si>
    <t>Assess Plant Capacity for Nitrogen Removal</t>
  </si>
  <si>
    <t>Optimise Aeration Control</t>
  </si>
  <si>
    <t>Develop a Site Specific Model for Operator Training</t>
  </si>
  <si>
    <t>Develop a General Model for Process Understanding</t>
  </si>
  <si>
    <t>Design a Treatment System to Meet Peak Effluent Nitrogen Limits</t>
  </si>
  <si>
    <t>Description of Objectives</t>
  </si>
  <si>
    <t>12 common objectives are listed in the matrix.  The approach taken in developing this matrix can be applied to other similar objectives not explicitly listed.</t>
  </si>
  <si>
    <t>Objectives</t>
  </si>
  <si>
    <t>#</t>
  </si>
  <si>
    <t>12 typical modelling objectives were selected for the Matrix. The selected objectives are intended to cover the most common purposes for modelling, however it is not an exhaustive list.  For objectives not included here, the user should select an objective that is similar and adjust the scoring accordingly.</t>
  </si>
  <si>
    <t>The modelling objectives are grouped under 3 headings: Design, Operation and Training.  A brief description of each of the objectives is given below.</t>
  </si>
  <si>
    <t>Weighting</t>
  </si>
  <si>
    <t>In this application a model is constructed with the simple objective of estimating the quantity of sludge produced.  Information from the model will be used in sizing equipment to handle the sludge.  For this purpose average and peak quantities will need to be determined using the model.</t>
  </si>
  <si>
    <t>This model is used to design the aeration system of the activated sludge process.  The model is used to determine the average and peak airflows to size blowers. The model is also used to determine the distribution of air (i.e. the taper) needed through the aeration basins to select the correct number and layout for diffusers.</t>
  </si>
  <si>
    <t>In this application a number of models are constructed to determine which configuration gives the best phosphorus removal under different design load conditions.  It is assumed that the models are developed for an existing plant that is being upgraded to provide biological phosphorus removal.  Phosphorus removal is assessed based on monthly or annual average values.</t>
  </si>
  <si>
    <t>In this application a number of models are constructed to determine which configuration gives the best nitrogen removal under different design load conditions.  It is assumed that the models are developed for an existing plant that is either being upgraded to provide nitrogen removal or to improve existing nitrogen removal.  Nitrogen removal is assessed based on monthly or annual average values.</t>
  </si>
  <si>
    <t>In this application a model of an existing nitrogen removal plant is constructed.  The model is used to determine the capacity of the plant to remove nitrogen under future - increasing load - conditions and/or tightening effluent nitrogen requirements.  Capacity is assessed based on monthly or annual average values.  The capacity is usually expressed as the maximum flow that can be treated by the plant to meet future flow and effluent requirements.</t>
  </si>
  <si>
    <t>In this application a number of models are constructed to determine which configuration gives the best nitrogen removal under different design load conditions.  It is assumed that the models are developed for an existing plant that is either being upgraded to provide nitrogen removal or to improve existing nitrogen removal.  Nitrogen removal is assessed based on instantaneous values and so greater confidence is required in model predictions than for a plant with a monthly or annual average limit.</t>
  </si>
  <si>
    <t>A model is developed for an existing activated sludge plant with basic DO control.  The model is used to adjust or modify the aeration control system to achieve one or more of the following goals: reduce energy costs; reduce greenhouse gas emissions (including N2O); maximise treatment capcity; maximise effluent quality.</t>
  </si>
  <si>
    <t>In this application a model is developed for an existing plant to be used to test the effect of major process changes such as taking tanks out of service for maintenance or construction activities.  The model is used to test if the change will cause the plant to fail its effluent requirements for ammonia, total nitrogen or total phosphorus (on a monthly or annual average basis).</t>
  </si>
  <si>
    <t>A model is developed for an existing activated sludge plant to investigate different sludge wastage strategies.  Different wastage frequencies, quantities and control strategies are tested.  The investigation will look at the stability of the activated sludge treatment system, the quantities and scheduling of sludge produced and the potential impact on sludge treatment processes.</t>
  </si>
  <si>
    <t>A model of an existing plant is constructed and it is subjected to storm flow conditions.  Different control strategies are tested on the model to determine which provides the plant with the best ability to cope with storm conditions.  The focus of the investigations is on the ability of the control strategy to provide process robustness to mitigate the effects of storm conditions (e.g. peak effluent concentrations are reduced) and the speed with which the plant recovers from the effects of the storm.</t>
  </si>
  <si>
    <t>Data collection &amp; Reconciliation</t>
  </si>
  <si>
    <t>Calibration &amp; Validation</t>
  </si>
  <si>
    <t>1. If sludge production and VSS don't match plant data then influent characteristics should be re-evaluated and may need adjustment</t>
  </si>
  <si>
    <t>Usually clear</t>
  </si>
  <si>
    <t>Needs some comparison</t>
  </si>
  <si>
    <t>Needs information on N spieces</t>
  </si>
  <si>
    <t>We need to confirm the boundary for analysis</t>
  </si>
  <si>
    <t>We need to be careful on assumptions of scenario.</t>
  </si>
  <si>
    <t>Needs dynamic calibration</t>
  </si>
  <si>
    <t>We need dynamic data, but less details of data, makes average.</t>
  </si>
  <si>
    <t>If the control strategies are convetional ones, it is relatively easy with existing simulators.</t>
  </si>
  <si>
    <t>Average set up will be required.</t>
  </si>
  <si>
    <t>Need models for side stream processes.</t>
  </si>
  <si>
    <t>Same as sludge related design.</t>
  </si>
  <si>
    <t>Comparison projects always need some extra effort.</t>
  </si>
  <si>
    <t>We need extra effort to set up control strategies.</t>
  </si>
  <si>
    <t>What to teach requires repetitive discussion with the cliants</t>
  </si>
  <si>
    <t>I assumed hypothetical plant.</t>
  </si>
  <si>
    <t>I intend for some customized user interfaces for trainers</t>
  </si>
  <si>
    <t>If we intend to prepare preinstalled interpretation we need great effort</t>
  </si>
  <si>
    <t>We need to confirm how the system will be used.</t>
  </si>
  <si>
    <t>Need usual data for calibration, but may not be so intensive</t>
  </si>
  <si>
    <t>I intend for some customized user interfaces for operators</t>
  </si>
  <si>
    <t>Average effort for calibration</t>
  </si>
  <si>
    <t>If we let operators interprit</t>
  </si>
  <si>
    <t>Develop a Strategy to Handle Storm Flows</t>
  </si>
  <si>
    <t>WERF Designation</t>
  </si>
  <si>
    <t>Suggested Score for Application Matrix</t>
  </si>
  <si>
    <t>0 - 1</t>
  </si>
  <si>
    <t>Level 1: Defaults &amp; Assumptions Only</t>
  </si>
  <si>
    <t>The term "level of effort" is an indication of the relative amount of time required to carry out the modelling project.</t>
  </si>
  <si>
    <t>Level 2: Historical Data Only</t>
  </si>
  <si>
    <t>Level 3: On-site, Full-scale Testing</t>
  </si>
  <si>
    <t>Level 4: Direct Parameter Measurements</t>
  </si>
  <si>
    <t>2 - 3</t>
  </si>
  <si>
    <t>3 - 4</t>
  </si>
  <si>
    <t>Generally only applicable to greenfield sites or applications where no data is available</t>
  </si>
  <si>
    <t>Use is made of available historical data - no extra sampling is done</t>
  </si>
  <si>
    <t>Additional sampling and testing is carried out to supplement historical data</t>
  </si>
  <si>
    <t>Specialised bench-scale testing is carried out to determine rates</t>
  </si>
  <si>
    <t>The WERF Guidelines link data collection with calibration effort.  If a better calibration is needed then more and better data is needed.</t>
  </si>
  <si>
    <r>
      <t xml:space="preserve">For the </t>
    </r>
    <r>
      <rPr>
        <i/>
        <sz val="10"/>
        <rFont val="Arial"/>
        <family val="2"/>
      </rPr>
      <t>Data Collection</t>
    </r>
    <r>
      <rPr>
        <sz val="10"/>
        <rFont val="Arial"/>
        <family val="2"/>
      </rPr>
      <t xml:space="preserve"> and </t>
    </r>
    <r>
      <rPr>
        <i/>
        <sz val="10"/>
        <rFont val="Arial"/>
        <family val="2"/>
      </rPr>
      <t>Calibration/Validation</t>
    </r>
    <r>
      <rPr>
        <sz val="10"/>
        <rFont val="Arial"/>
        <family val="2"/>
      </rPr>
      <t xml:space="preserve"> steps the "Tiered Approach" suggested in Chapter 21 of the WERF Guidelines may be used:</t>
    </r>
  </si>
  <si>
    <t>This means that the effort required for data collection is driven by the effort required in calibration.</t>
  </si>
  <si>
    <t>Also, the converse can be true.  If more data is available then more effort is required to carry out the calibration.</t>
  </si>
  <si>
    <t>A model of an activated sludge plant is constructed for the purpose of training operators, engineers and/or other personnel to help increase their process understanding.  The model may be based on an exisiting plant or it may be purely hypothetical.  The model will be used for a 1-hour training session and the level of effort considered includes time to produce presentation materials.</t>
  </si>
  <si>
    <t>A model of an existing activated sludge plant is constructed.  The model is used to train operators, engineers and/or other personnel on the impact of making process changes to their plant.  The model and presentation material are used to provide a total of 8 hours of training including some interactive "hands-on" work and model demonstration runs.</t>
  </si>
  <si>
    <t>1. Usually clear
2. Simple objective that can be defined easily.
3. Need to assess average and peak values.
4. Care taken if future production is objective.</t>
  </si>
  <si>
    <t>1. Straightforward and simple interpretation.
2. Care should be taken when converting mass load produced to actual flows and solids concentrations</t>
  </si>
  <si>
    <t>Overall Level of Effort - Weighted [%]</t>
  </si>
  <si>
    <t>1. Pay particular attention to information for ISS and Xi (see section in Wastewater Characterisation)
2. Longer term average data should be used
3. Data on sludge streams often of poor quality and should be assessed carefully (see section on Data Reconci</t>
  </si>
  <si>
    <t>1. Simple model structure is usually sufficient for this objective
2. Mixed liquor wastage can be used if objective is just mass load produced. This makes the model easier to adjust MLSS. 
3. All biokinetic models suitable for modelling and no customizati</t>
  </si>
  <si>
    <t>Data collection &amp; reconcilliation</t>
  </si>
  <si>
    <t>x</t>
  </si>
  <si>
    <t>Suggested Format</t>
  </si>
  <si>
    <t>Simulation Type</t>
  </si>
  <si>
    <t>Main Outputs</t>
  </si>
  <si>
    <t>Dynamic Simulations</t>
  </si>
  <si>
    <t>Steady State Simulations</t>
  </si>
  <si>
    <t>Annual</t>
  </si>
  <si>
    <t>Summary Table</t>
  </si>
  <si>
    <t>Time Series Graph</t>
  </si>
  <si>
    <t>Bar Chart</t>
  </si>
  <si>
    <t>Cumulative Distribution</t>
  </si>
  <si>
    <t>Resolution</t>
  </si>
  <si>
    <t>Hourly</t>
  </si>
  <si>
    <t>Purpose</t>
  </si>
  <si>
    <t>Parameters/Manipulated Variables</t>
  </si>
  <si>
    <r>
      <t>Q</t>
    </r>
    <r>
      <rPr>
        <vertAlign val="subscript"/>
        <sz val="10"/>
        <rFont val="Arial"/>
        <family val="2"/>
      </rPr>
      <t>WAS</t>
    </r>
  </si>
  <si>
    <t>V, Qrec, conf</t>
  </si>
  <si>
    <t>TN</t>
  </si>
  <si>
    <t>TN TP</t>
  </si>
  <si>
    <t>NH3 NO3</t>
  </si>
  <si>
    <t>Qair, DO_setpoints</t>
  </si>
  <si>
    <t>Q, qAir</t>
  </si>
  <si>
    <t>Qair, V, config</t>
  </si>
  <si>
    <t>number of tanks</t>
  </si>
  <si>
    <t>MLSS</t>
  </si>
  <si>
    <t>FWAS kg d</t>
  </si>
  <si>
    <t>FWAS kg/d</t>
  </si>
  <si>
    <t>Q, Eq Basin V</t>
  </si>
  <si>
    <t>Typical control variables</t>
  </si>
  <si>
    <t>Typical process indicators</t>
  </si>
  <si>
    <t>Inputs &amp; Outputs</t>
  </si>
  <si>
    <t>INDUSTRIAL</t>
  </si>
  <si>
    <t>Sensitivity Analyses</t>
  </si>
  <si>
    <t>Economics, blower and diffuser type</t>
  </si>
  <si>
    <t>Day</t>
  </si>
  <si>
    <t>Type</t>
  </si>
  <si>
    <t>Monthly</t>
  </si>
  <si>
    <t>Economic Analysis</t>
  </si>
  <si>
    <t>Equipment Sizing</t>
  </si>
  <si>
    <t>Typical Day</t>
  </si>
  <si>
    <t>Maximum Day</t>
  </si>
  <si>
    <t>Minimum Day</t>
  </si>
  <si>
    <t>Alternatively a Birthday Cake Analysis or a full year  of hourly data simulation can be run to fulfill all 3 purposes</t>
  </si>
  <si>
    <t>Monthly Seasonal</t>
  </si>
  <si>
    <t>Performance</t>
  </si>
  <si>
    <t>COD:N</t>
  </si>
  <si>
    <t>COD:P, rbCOD and vfa fractions</t>
  </si>
  <si>
    <t>Capacity</t>
  </si>
  <si>
    <t>COD:N, SRT vs Temperature</t>
  </si>
  <si>
    <t>Short-list options</t>
  </si>
  <si>
    <t>Week</t>
  </si>
  <si>
    <t>Seasonal Weeks</t>
  </si>
  <si>
    <t>Peak Effluent Nitrogen</t>
  </si>
  <si>
    <t>Minutes</t>
  </si>
  <si>
    <t>Impact of control options</t>
  </si>
  <si>
    <t>Impact of operational changes</t>
  </si>
  <si>
    <t>Month</t>
  </si>
  <si>
    <t>Impact of operational change</t>
  </si>
  <si>
    <t>Annual or Monthly</t>
  </si>
  <si>
    <t>Establish initial condtions</t>
  </si>
  <si>
    <t>Repsonse to storm flows</t>
  </si>
  <si>
    <t>Day or Week</t>
  </si>
  <si>
    <t>Sludge Production</t>
  </si>
  <si>
    <t>Aeration</t>
  </si>
  <si>
    <t>Define normal operating range for blower</t>
  </si>
  <si>
    <t>Define peak air demand</t>
  </si>
  <si>
    <t>Define minimum air demand</t>
  </si>
  <si>
    <t>Qair, % coverage, airflow per diffuser</t>
  </si>
  <si>
    <t>Develop a Process Configuration for Nitrogen Removal Treating Waste from a Food Production Factory (Soy Sauce)</t>
  </si>
  <si>
    <t>Assess Acceptability of New Influent at a Petrochemical Site</t>
  </si>
  <si>
    <t>An existing factory consists of the full process of soy source production including soy bean processing, brewing and bottling. Current volumetric loading for the liquid waste is 500 m3/d and expected to be increased up to 700 m3/d within 5 years, influent BOD is about 1200 mg/L and TKN is not known. The existing treatment plant aeration tank total volume is 1000 m3, which consists of 3 tanks in series. A post coagulation process is installed for phosphorus removal. Rising sludge is occasionally observed in the secondary settler.  In this application a number (up to three) models are constructed to determine which configuration gives the best nitrogen removal under current and future design load conditions. It is assumed the models are developed for an existing plant that currently provides full nitrification, but no denitrification and is being upgraded to improve existing nitrogen removal. Based on a preliminary site audit, intermittent aeration is proposed as one option. Nitrogen removal is assessed based on daily grab sample values with a target effluent limit of 10 mg/L for the sum of nitrate and nitrite nitrogen. This assessment needs to be carried out using dynamic models.</t>
  </si>
  <si>
    <t>A petrochemical complex has a wastewater plant with a reactor volume of 10,000 m3. The average influent load is 10,000 m3/d with an average COD of 1000 mg/L. The wastewater collection system is composed of three major streams. A new plant installation is scheduled within 2 years which will increase the influent by 2,000 m3/d. An effluent sample can be obtained from a pilot plant of the new facility. In this application, a model for the exiting plant is constructed to evaluate the acceptability of the new influent. Treated effluent COD, sludge production, aeration capacity and inhibitory effects are the main concern. This assessment can be evaluated using steady-state models.</t>
  </si>
  <si>
    <t>INDUSTIAL EXAMPLES</t>
  </si>
  <si>
    <t>Develop Nitrogen Removal for Food Production Waste</t>
  </si>
  <si>
    <t>Nitrogen removal</t>
  </si>
  <si>
    <t>Conf, aerator timings</t>
  </si>
  <si>
    <t>NH3 NO3 NO2 DO</t>
  </si>
  <si>
    <t>Q</t>
  </si>
  <si>
    <t>COD,QWAS, Qair, DO</t>
  </si>
  <si>
    <t>Application</t>
  </si>
  <si>
    <t>Averted Risks (Dangers if GMP Not Used)</t>
  </si>
  <si>
    <t>Benefits of Good Process Model Developed Using GMP</t>
  </si>
  <si>
    <t>Accurate prediction of sludge production.  Equipment for handling sludge treatment correctly sized</t>
  </si>
  <si>
    <t>Sludge handling equipment oversized (excessive cost), or undersized (operational problems)</t>
  </si>
  <si>
    <t>Aeration system correctly sized to account for system dynamics</t>
  </si>
  <si>
    <t>Aeration system oversized - wasting energy, or undersized and unable to meet peak demands.</t>
  </si>
  <si>
    <t>Robust design for Nitrogen Removal</t>
  </si>
  <si>
    <t>Sub-optimal design</t>
  </si>
  <si>
    <t>Robust design for Phosphorus Removal.  Good understanding of process sensitivity to external factors.</t>
  </si>
  <si>
    <t>Unstable ot inadequate design</t>
  </si>
  <si>
    <t>Good assessment of plant capacity</t>
  </si>
  <si>
    <t>Optimistic or pessimistic opinion of treatment capacity leading to bad decsions</t>
  </si>
  <si>
    <t>Robust design. Good quantification of risk of not meeting permit and frequency of such events</t>
  </si>
  <si>
    <t>Low confidence in design</t>
  </si>
  <si>
    <t>Good suggestions for control optimisation</t>
  </si>
  <si>
    <t>Inadequate control idea development</t>
  </si>
  <si>
    <t>Confidence in taking tanks out of service</t>
  </si>
  <si>
    <t>Potential for wrong decision to take tanks out of service and potential permit violation</t>
  </si>
  <si>
    <t>Good idea development for sludge strategies</t>
  </si>
  <si>
    <t>Inadequate assessment of strategies</t>
  </si>
  <si>
    <t>Robust strategy for wet weather events</t>
  </si>
  <si>
    <t>Develop a Strategy to Handle Wet Weather Flows</t>
  </si>
  <si>
    <t>Inadequate wet weather strategy</t>
  </si>
  <si>
    <t>Clear and understandable training tool</t>
  </si>
  <si>
    <t>Ambiguous and confusing example</t>
  </si>
  <si>
    <t>Useful tool to investigate process dynamics and plant response</t>
  </si>
  <si>
    <t>Confusion or poor appreciation of plant dynamics</t>
  </si>
  <si>
    <t>Robust design for industrial treatment</t>
  </si>
  <si>
    <t>Inadequate plant design</t>
  </si>
  <si>
    <t>Confidence in treatment capabilities of new treatment facility</t>
  </si>
  <si>
    <t>Total effort spent (Weighted)</t>
  </si>
  <si>
    <r>
      <t xml:space="preserve">Relative Level of Effort Scoring for Each Protocol Step </t>
    </r>
    <r>
      <rPr>
        <b/>
        <sz val="14"/>
        <color indexed="10"/>
        <rFont val="Arial"/>
        <family val="2"/>
      </rPr>
      <t>(0 - 5 per step)</t>
    </r>
  </si>
  <si>
    <t>Physical Data</t>
  </si>
  <si>
    <t>Operational Settings</t>
  </si>
  <si>
    <t>Performance Data</t>
  </si>
  <si>
    <t>Additional Information</t>
  </si>
  <si>
    <r>
      <t>COD</t>
    </r>
    <r>
      <rPr>
        <vertAlign val="subscript"/>
        <sz val="10"/>
        <rFont val="Arial"/>
        <family val="2"/>
      </rPr>
      <t>tot,INF</t>
    </r>
  </si>
  <si>
    <r>
      <t>TSS</t>
    </r>
    <r>
      <rPr>
        <vertAlign val="subscript"/>
        <sz val="10"/>
        <rFont val="Arial"/>
        <family val="2"/>
      </rPr>
      <t>INF</t>
    </r>
    <r>
      <rPr>
        <sz val="10"/>
        <rFont val="Arial"/>
        <family val="2"/>
      </rPr>
      <t>, VSS</t>
    </r>
    <r>
      <rPr>
        <vertAlign val="subscript"/>
        <sz val="10"/>
        <rFont val="Arial"/>
        <family val="2"/>
      </rPr>
      <t>INF</t>
    </r>
  </si>
  <si>
    <t>Location of sludge wastage (e.g. RAS or ML)</t>
  </si>
  <si>
    <t>Wastage Regime (Frequency, duration)</t>
  </si>
  <si>
    <t>Number and type of diffusers</t>
  </si>
  <si>
    <t>Input Data of Primary Importance</t>
  </si>
  <si>
    <t>All flows and loads</t>
  </si>
  <si>
    <t>Required Frequency &amp; Quantity of Input and Performance Data</t>
  </si>
  <si>
    <t>Monthly average for past 3+ years</t>
  </si>
  <si>
    <t>Hourly Data for Diurnal Patterns &amp; Peak Events</t>
  </si>
  <si>
    <t>Monthly Average Data for past 3+ years for Longer-term Loads &amp; Seasonal Effects</t>
  </si>
  <si>
    <r>
      <t xml:space="preserve">Measurement or estimate of </t>
    </r>
    <r>
      <rPr>
        <sz val="10"/>
        <rFont val="Symbol"/>
        <family val="1"/>
        <charset val="2"/>
      </rPr>
      <t>a</t>
    </r>
    <r>
      <rPr>
        <sz val="10"/>
        <rFont val="Arial"/>
        <family val="2"/>
      </rPr>
      <t>-factor and fouling effects needed</t>
    </r>
  </si>
  <si>
    <r>
      <t>Q</t>
    </r>
    <r>
      <rPr>
        <vertAlign val="subscript"/>
        <sz val="10"/>
        <rFont val="Arial"/>
        <family val="2"/>
      </rPr>
      <t>air</t>
    </r>
    <r>
      <rPr>
        <sz val="10"/>
        <rFont val="Arial"/>
        <family val="2"/>
      </rPr>
      <t>, Energy Use, S</t>
    </r>
    <r>
      <rPr>
        <vertAlign val="subscript"/>
        <sz val="10"/>
        <rFont val="Arial"/>
        <family val="2"/>
      </rPr>
      <t>o</t>
    </r>
  </si>
  <si>
    <t>Header pressure and blower system performance curves</t>
  </si>
  <si>
    <t>DO set points, control scheme</t>
  </si>
  <si>
    <t>Plant MLSS and SRT</t>
  </si>
  <si>
    <r>
      <t>TSS</t>
    </r>
    <r>
      <rPr>
        <vertAlign val="subscript"/>
        <sz val="10"/>
        <rFont val="Arial"/>
        <family val="2"/>
      </rPr>
      <t>ML</t>
    </r>
    <r>
      <rPr>
        <sz val="10"/>
        <rFont val="Arial"/>
        <family val="2"/>
      </rPr>
      <t>, TSS</t>
    </r>
    <r>
      <rPr>
        <vertAlign val="subscript"/>
        <sz val="10"/>
        <rFont val="Arial"/>
        <family val="2"/>
      </rPr>
      <t>RAS</t>
    </r>
    <r>
      <rPr>
        <sz val="10"/>
        <rFont val="Arial"/>
        <family val="2"/>
      </rPr>
      <t>, F</t>
    </r>
    <r>
      <rPr>
        <vertAlign val="subscript"/>
        <sz val="10"/>
        <rFont val="Arial"/>
        <family val="2"/>
      </rPr>
      <t>was</t>
    </r>
  </si>
  <si>
    <t>Control approach for solids inventory (MLSS setpoint, SRT control etc)</t>
  </si>
  <si>
    <r>
      <t>COD</t>
    </r>
    <r>
      <rPr>
        <vertAlign val="subscript"/>
        <sz val="10"/>
        <rFont val="Arial"/>
        <family val="2"/>
      </rPr>
      <t xml:space="preserve">tot,INF, </t>
    </r>
    <r>
      <rPr>
        <sz val="10"/>
        <rFont val="Arial"/>
        <family val="2"/>
      </rPr>
      <t>TN</t>
    </r>
    <r>
      <rPr>
        <vertAlign val="subscript"/>
        <sz val="10"/>
        <rFont val="Arial"/>
        <family val="2"/>
      </rPr>
      <t>INF</t>
    </r>
  </si>
  <si>
    <t>Influent Fractions for COD and TN</t>
  </si>
  <si>
    <r>
      <t>TN</t>
    </r>
    <r>
      <rPr>
        <vertAlign val="subscript"/>
        <sz val="10"/>
        <rFont val="Arial"/>
        <family val="2"/>
      </rPr>
      <t>EFF</t>
    </r>
  </si>
  <si>
    <r>
      <t>COD</t>
    </r>
    <r>
      <rPr>
        <vertAlign val="subscript"/>
        <sz val="10"/>
        <rFont val="Arial"/>
        <family val="2"/>
      </rPr>
      <t xml:space="preserve">tot,INF, </t>
    </r>
    <r>
      <rPr>
        <sz val="10"/>
        <rFont val="Arial"/>
        <family val="2"/>
      </rPr>
      <t>TP</t>
    </r>
    <r>
      <rPr>
        <vertAlign val="subscript"/>
        <sz val="10"/>
        <rFont val="Arial"/>
        <family val="2"/>
      </rPr>
      <t>INF</t>
    </r>
    <r>
      <rPr>
        <sz val="10"/>
        <rFont val="Arial"/>
        <family val="2"/>
      </rPr>
      <t>, TN</t>
    </r>
    <r>
      <rPr>
        <vertAlign val="subscript"/>
        <sz val="10"/>
        <rFont val="Arial"/>
        <family val="2"/>
      </rPr>
      <t>INF</t>
    </r>
  </si>
  <si>
    <t>Influent Fractions for COD, TP and TN</t>
  </si>
  <si>
    <t>Anoxic Zone Size and Configuration</t>
  </si>
  <si>
    <t>Anaerobic and Anoxic zone Sizes and Configurations</t>
  </si>
  <si>
    <t>Recycle Flows, Additional Carbon (if any)</t>
  </si>
  <si>
    <r>
      <t>TP</t>
    </r>
    <r>
      <rPr>
        <vertAlign val="subscript"/>
        <sz val="10"/>
        <rFont val="Arial"/>
        <family val="2"/>
      </rPr>
      <t>EFF</t>
    </r>
  </si>
  <si>
    <t>Number and Configuration of Tanks</t>
  </si>
  <si>
    <t>Log of number of tanks in service</t>
  </si>
  <si>
    <t>Effluent Concentrations in Discharge Licence</t>
  </si>
  <si>
    <t>Dynamic Profile of Influent Flows and Loads During Storm Event</t>
  </si>
  <si>
    <t>Respirometric Data</t>
  </si>
  <si>
    <t>Data every 5-minutes for 24 hr period</t>
  </si>
  <si>
    <t>kWh, Qair, NH3, NO3, NO2, DO</t>
  </si>
  <si>
    <t>NH3, Ntot, Ptot</t>
  </si>
  <si>
    <t>NH3, Ntot, Ptot, TSS</t>
  </si>
  <si>
    <t>Ntot</t>
  </si>
  <si>
    <t>Ntot, Ptot</t>
  </si>
  <si>
    <t>Qair, DO set-points</t>
  </si>
  <si>
    <t>NHx, Nox</t>
  </si>
  <si>
    <t>kWh, Qair, NHx, NO3, NO2, DO</t>
  </si>
  <si>
    <t>NHx, Ntot, Ptot</t>
  </si>
  <si>
    <t>NHx, Ntot, Ptot, TSS</t>
  </si>
  <si>
    <t>NHx, NO3, NO2, 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</si>
</sst>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font>
      <sz val="10"/>
      <name val="Arial"/>
    </font>
    <font>
      <b/>
      <sz val="12"/>
      <color indexed="56"/>
      <name val="03 Myriad Normaal"/>
    </font>
    <font>
      <sz val="8"/>
      <name val="Arial"/>
      <family val="2"/>
    </font>
    <font>
      <b/>
      <sz val="12"/>
      <color indexed="18"/>
      <name val="Arial"/>
      <family val="2"/>
    </font>
    <font>
      <b/>
      <sz val="16"/>
      <color indexed="56"/>
      <name val="03 Myriad Normaal"/>
    </font>
    <font>
      <b/>
      <sz val="12"/>
      <color indexed="9"/>
      <name val="03 Myriad Normaal"/>
    </font>
    <font>
      <sz val="10"/>
      <name val="Arial"/>
      <family val="2"/>
    </font>
    <font>
      <b/>
      <sz val="14"/>
      <name val="Arial"/>
      <family val="2"/>
    </font>
    <font>
      <b/>
      <sz val="16"/>
      <name val="Arial"/>
      <family val="2"/>
    </font>
    <font>
      <b/>
      <sz val="10"/>
      <name val="Arial"/>
      <family val="2"/>
    </font>
    <font>
      <i/>
      <sz val="10"/>
      <name val="Arial"/>
      <family val="2"/>
    </font>
    <font>
      <sz val="12"/>
      <name val="Arial"/>
      <family val="2"/>
    </font>
    <font>
      <b/>
      <sz val="12"/>
      <color indexed="56"/>
      <name val="Arial"/>
      <family val="2"/>
    </font>
    <font>
      <sz val="10"/>
      <name val="Arial"/>
      <family val="2"/>
    </font>
    <font>
      <b/>
      <u/>
      <sz val="10"/>
      <name val="Arial"/>
      <family val="2"/>
    </font>
    <font>
      <i/>
      <sz val="16"/>
      <color indexed="56"/>
      <name val="03 Myriad Normaal"/>
    </font>
    <font>
      <b/>
      <sz val="16"/>
      <color indexed="56"/>
      <name val="Arial"/>
      <family val="2"/>
    </font>
    <font>
      <b/>
      <sz val="10"/>
      <color indexed="9"/>
      <name val="03 Myriad Normaal"/>
    </font>
    <font>
      <b/>
      <sz val="10"/>
      <color indexed="56"/>
      <name val="Arial"/>
      <family val="2"/>
    </font>
    <font>
      <b/>
      <sz val="10"/>
      <color indexed="56"/>
      <name val="03 Myriad Normaal"/>
    </font>
    <font>
      <i/>
      <sz val="10"/>
      <color indexed="56"/>
      <name val="03 Myriad Normaal"/>
    </font>
    <font>
      <vertAlign val="subscript"/>
      <sz val="10"/>
      <name val="Arial"/>
      <family val="2"/>
    </font>
    <font>
      <i/>
      <sz val="16"/>
      <color indexed="56"/>
      <name val="Arial"/>
      <family val="2"/>
    </font>
    <font>
      <b/>
      <sz val="14"/>
      <color indexed="56"/>
      <name val="Arial"/>
      <family val="2"/>
    </font>
    <font>
      <b/>
      <sz val="12"/>
      <color indexed="9"/>
      <name val="Arial"/>
      <family val="2"/>
    </font>
    <font>
      <b/>
      <sz val="14"/>
      <color indexed="56"/>
      <name val="03 Myriad Normaal"/>
    </font>
    <font>
      <b/>
      <sz val="14"/>
      <color indexed="9"/>
      <name val="Arial"/>
      <family val="2"/>
    </font>
    <font>
      <sz val="16"/>
      <color indexed="56"/>
      <name val="Arial"/>
      <family val="2"/>
    </font>
    <font>
      <sz val="16"/>
      <name val="Arial"/>
      <family val="2"/>
    </font>
    <font>
      <sz val="16"/>
      <color indexed="56"/>
      <name val="03 Myriad Normaal"/>
    </font>
    <font>
      <b/>
      <sz val="16"/>
      <color indexed="9"/>
      <name val="Arial"/>
      <family val="2"/>
    </font>
    <font>
      <b/>
      <sz val="14"/>
      <color indexed="18"/>
      <name val="Arial"/>
      <family val="2"/>
    </font>
    <font>
      <b/>
      <sz val="14"/>
      <color indexed="10"/>
      <name val="Arial"/>
      <family val="2"/>
    </font>
    <font>
      <sz val="10"/>
      <name val="Symbol"/>
      <family val="1"/>
      <charset val="2"/>
    </font>
    <font>
      <sz val="11"/>
      <name val="Arial"/>
      <family val="2"/>
    </font>
    <font>
      <b/>
      <sz val="11"/>
      <name val="Arial"/>
      <family val="2"/>
    </font>
    <font>
      <b/>
      <sz val="11"/>
      <color indexed="56"/>
      <name val="03 Myriad Normaal"/>
    </font>
    <font>
      <b/>
      <sz val="11"/>
      <color indexed="9"/>
      <name val="03 Myriad Normaal"/>
    </font>
    <font>
      <b/>
      <sz val="11"/>
      <color indexed="56"/>
      <name val="Arial"/>
      <family val="2"/>
    </font>
    <font>
      <i/>
      <sz val="11"/>
      <color indexed="56"/>
      <name val="03 Myriad Normaal"/>
    </font>
    <font>
      <sz val="14"/>
      <name val="Arial"/>
      <family val="2"/>
    </font>
  </fonts>
  <fills count="13">
    <fill>
      <patternFill patternType="none"/>
    </fill>
    <fill>
      <patternFill patternType="gray125"/>
    </fill>
    <fill>
      <patternFill patternType="solid">
        <fgColor indexed="18"/>
        <bgColor indexed="64"/>
      </patternFill>
    </fill>
    <fill>
      <patternFill patternType="solid">
        <fgColor indexed="24"/>
        <bgColor indexed="64"/>
      </patternFill>
    </fill>
    <fill>
      <patternFill patternType="solid">
        <fgColor indexed="25"/>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4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8"/>
      </bottom>
      <diagonal/>
    </border>
    <border>
      <left style="medium">
        <color indexed="64"/>
      </left>
      <right style="medium">
        <color indexed="64"/>
      </right>
      <top/>
      <bottom style="medium">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bottom style="medium">
        <color indexed="64"/>
      </bottom>
      <diagonal/>
    </border>
  </borders>
  <cellStyleXfs count="1">
    <xf numFmtId="0" fontId="0" fillId="0" borderId="0"/>
  </cellStyleXfs>
  <cellXfs count="296">
    <xf numFmtId="0" fontId="0" fillId="0" borderId="0" xfId="0"/>
    <xf numFmtId="0" fontId="3" fillId="0" borderId="1" xfId="0" applyFont="1" applyBorder="1" applyAlignment="1">
      <alignment horizontal="centerContinuous"/>
    </xf>
    <xf numFmtId="0" fontId="3" fillId="0" borderId="2" xfId="0" applyFont="1" applyBorder="1" applyAlignment="1">
      <alignment horizontal="centerContinuous"/>
    </xf>
    <xf numFmtId="0" fontId="1" fillId="0" borderId="3" xfId="0" applyFont="1" applyFill="1" applyBorder="1" applyAlignment="1">
      <alignment horizontal="center" vertical="top" wrapText="1"/>
    </xf>
    <xf numFmtId="0" fontId="0" fillId="0" borderId="5" xfId="0" applyBorder="1"/>
    <xf numFmtId="0" fontId="9" fillId="0" borderId="0" xfId="0" applyFont="1"/>
    <xf numFmtId="0" fontId="7" fillId="0" borderId="0" xfId="0" applyFont="1"/>
    <xf numFmtId="0" fontId="8" fillId="0" borderId="0" xfId="0" applyFont="1"/>
    <xf numFmtId="0" fontId="10" fillId="0" borderId="0" xfId="0" applyFont="1"/>
    <xf numFmtId="0" fontId="10"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9" fillId="0" borderId="0" xfId="0" applyFont="1" applyAlignment="1">
      <alignment wrapText="1"/>
    </xf>
    <xf numFmtId="0" fontId="13" fillId="0" borderId="0" xfId="0" applyFont="1" applyAlignment="1">
      <alignment wrapText="1"/>
    </xf>
    <xf numFmtId="0" fontId="0" fillId="0" borderId="0" xfId="0" applyAlignment="1">
      <alignment wrapText="1"/>
    </xf>
    <xf numFmtId="0" fontId="14" fillId="0" borderId="0" xfId="0" applyFont="1" applyAlignment="1">
      <alignment wrapText="1"/>
    </xf>
    <xf numFmtId="0" fontId="0" fillId="0" borderId="0" xfId="0" applyAlignment="1">
      <alignment vertical="center" wrapText="1"/>
    </xf>
    <xf numFmtId="0" fontId="9" fillId="0" borderId="0" xfId="0" applyFont="1" applyAlignment="1">
      <alignment horizontal="left"/>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164" fontId="0" fillId="0" borderId="0" xfId="0" applyNumberFormat="1"/>
    <xf numFmtId="0" fontId="4" fillId="0" borderId="0" xfId="0" applyFont="1" applyBorder="1" applyAlignment="1">
      <alignment horizontal="center" wrapText="1"/>
    </xf>
    <xf numFmtId="0" fontId="5" fillId="3" borderId="18" xfId="0" applyFont="1" applyFill="1" applyBorder="1" applyAlignment="1">
      <alignment vertical="top" wrapText="1"/>
    </xf>
    <xf numFmtId="0" fontId="5" fillId="4" borderId="19" xfId="0" applyFont="1" applyFill="1" applyBorder="1" applyAlignment="1">
      <alignment vertical="top" wrapText="1"/>
    </xf>
    <xf numFmtId="0" fontId="1" fillId="5" borderId="19" xfId="0" applyFont="1" applyFill="1" applyBorder="1" applyAlignment="1">
      <alignment vertical="top" wrapText="1"/>
    </xf>
    <xf numFmtId="0" fontId="5" fillId="6" borderId="19" xfId="0" applyFont="1" applyFill="1" applyBorder="1" applyAlignment="1">
      <alignment vertical="top" wrapText="1"/>
    </xf>
    <xf numFmtId="0" fontId="5" fillId="7" borderId="20" xfId="0" applyFont="1" applyFill="1" applyBorder="1" applyAlignment="1">
      <alignment vertical="top" wrapText="1"/>
    </xf>
    <xf numFmtId="0" fontId="5" fillId="3" borderId="12" xfId="0" applyFont="1" applyFill="1" applyBorder="1" applyAlignment="1">
      <alignment horizontal="center" vertical="top" wrapText="1"/>
    </xf>
    <xf numFmtId="0" fontId="5" fillId="4" borderId="15" xfId="0" applyFont="1" applyFill="1" applyBorder="1" applyAlignment="1">
      <alignment horizontal="center" vertical="top" wrapText="1"/>
    </xf>
    <xf numFmtId="0" fontId="1" fillId="5" borderId="15" xfId="0" applyFont="1" applyFill="1" applyBorder="1" applyAlignment="1">
      <alignment horizontal="center" vertical="top" wrapText="1"/>
    </xf>
    <xf numFmtId="0" fontId="5" fillId="6" borderId="15" xfId="0" applyFont="1" applyFill="1" applyBorder="1" applyAlignment="1">
      <alignment horizontal="center" vertical="top" wrapText="1"/>
    </xf>
    <xf numFmtId="0" fontId="5" fillId="7" borderId="21" xfId="0" applyFont="1" applyFill="1" applyBorder="1" applyAlignment="1">
      <alignment horizontal="center" vertical="top" wrapText="1"/>
    </xf>
    <xf numFmtId="0" fontId="10" fillId="0" borderId="0" xfId="0" applyFont="1" applyAlignment="1">
      <alignment vertical="center"/>
    </xf>
    <xf numFmtId="0" fontId="16" fillId="0" borderId="0" xfId="0" applyFont="1" applyBorder="1" applyAlignment="1">
      <alignment horizontal="center" vertical="center"/>
    </xf>
    <xf numFmtId="1" fontId="0" fillId="8" borderId="0" xfId="0" applyNumberFormat="1" applyFill="1"/>
    <xf numFmtId="0" fontId="0" fillId="9" borderId="0" xfId="0" applyFill="1"/>
    <xf numFmtId="0" fontId="0" fillId="10" borderId="0" xfId="0" applyFill="1"/>
    <xf numFmtId="0" fontId="9" fillId="0" borderId="8" xfId="0" applyFont="1" applyBorder="1"/>
    <xf numFmtId="0" fontId="0" fillId="0" borderId="31" xfId="0" applyBorder="1"/>
    <xf numFmtId="0" fontId="11" fillId="0" borderId="5" xfId="0" applyFont="1" applyBorder="1" applyAlignment="1">
      <alignment horizontal="center"/>
    </xf>
    <xf numFmtId="0" fontId="6" fillId="0" borderId="15" xfId="0" applyFont="1" applyBorder="1" applyAlignment="1">
      <alignment horizontal="center" vertical="center" textRotation="90"/>
    </xf>
    <xf numFmtId="0" fontId="17" fillId="2" borderId="17" xfId="0" applyFont="1" applyFill="1" applyBorder="1" applyAlignment="1">
      <alignment horizontal="center" wrapText="1"/>
    </xf>
    <xf numFmtId="0" fontId="9" fillId="0" borderId="6" xfId="0" applyFont="1" applyBorder="1"/>
    <xf numFmtId="0" fontId="0" fillId="0" borderId="29" xfId="0" applyBorder="1"/>
    <xf numFmtId="0" fontId="6" fillId="0" borderId="12" xfId="0" applyFont="1" applyBorder="1" applyAlignment="1">
      <alignment horizontal="center" vertical="center" textRotation="90" wrapText="1"/>
    </xf>
    <xf numFmtId="0" fontId="1" fillId="0" borderId="9" xfId="0" applyFont="1" applyBorder="1" applyAlignment="1">
      <alignment horizontal="center" wrapText="1"/>
    </xf>
    <xf numFmtId="0" fontId="19" fillId="0" borderId="30" xfId="0" applyFont="1" applyBorder="1" applyAlignment="1">
      <alignment horizontal="center" vertical="center" wrapText="1"/>
    </xf>
    <xf numFmtId="0" fontId="19" fillId="0" borderId="10" xfId="0" applyFont="1" applyBorder="1" applyAlignment="1">
      <alignment horizontal="center" vertical="center" wrapText="1"/>
    </xf>
    <xf numFmtId="0" fontId="4" fillId="0" borderId="0" xfId="0" applyFont="1" applyBorder="1" applyAlignment="1">
      <alignment horizontal="center" vertical="center" wrapText="1"/>
    </xf>
    <xf numFmtId="1" fontId="1" fillId="0" borderId="0" xfId="0" applyNumberFormat="1" applyFont="1" applyBorder="1" applyAlignment="1">
      <alignment horizontal="center" wrapText="1"/>
    </xf>
    <xf numFmtId="1" fontId="4" fillId="0" borderId="0" xfId="0" applyNumberFormat="1" applyFont="1" applyBorder="1" applyAlignment="1">
      <alignment horizontal="center" wrapText="1"/>
    </xf>
    <xf numFmtId="164" fontId="1" fillId="0" borderId="0" xfId="0" applyNumberFormat="1" applyFont="1" applyFill="1" applyBorder="1" applyAlignment="1">
      <alignment horizontal="center" wrapText="1"/>
    </xf>
    <xf numFmtId="164" fontId="4" fillId="0" borderId="0" xfId="0" applyNumberFormat="1" applyFont="1" applyFill="1" applyBorder="1" applyAlignment="1">
      <alignment horizontal="center" wrapText="1"/>
    </xf>
    <xf numFmtId="1" fontId="0" fillId="0" borderId="0" xfId="0" applyNumberFormat="1"/>
    <xf numFmtId="0" fontId="16" fillId="0" borderId="48" xfId="0" applyFont="1" applyBorder="1" applyAlignment="1">
      <alignment horizontal="center" vertical="center"/>
    </xf>
    <xf numFmtId="0" fontId="22" fillId="0" borderId="28" xfId="0" applyFont="1" applyBorder="1" applyAlignment="1">
      <alignment horizontal="center" vertical="center" wrapText="1"/>
    </xf>
    <xf numFmtId="0" fontId="24" fillId="2" borderId="12" xfId="0" applyFont="1" applyFill="1" applyBorder="1" applyAlignment="1">
      <alignment horizontal="center" vertical="top" wrapText="1"/>
    </xf>
    <xf numFmtId="0" fontId="24" fillId="2" borderId="15"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2" borderId="3" xfId="0" applyFont="1" applyFill="1" applyBorder="1" applyAlignment="1">
      <alignment horizontal="center" vertical="top" wrapText="1"/>
    </xf>
    <xf numFmtId="0" fontId="24" fillId="2" borderId="9" xfId="0" applyFont="1" applyFill="1" applyBorder="1" applyAlignment="1">
      <alignment horizontal="center" vertical="top" wrapText="1"/>
    </xf>
    <xf numFmtId="0" fontId="12" fillId="2" borderId="15" xfId="0" applyFont="1" applyFill="1" applyBorder="1" applyAlignment="1">
      <alignment horizontal="center" vertical="top" wrapText="1"/>
    </xf>
    <xf numFmtId="0" fontId="24" fillId="2" borderId="21" xfId="0" applyFont="1" applyFill="1" applyBorder="1" applyAlignment="1">
      <alignment horizontal="center" vertical="top" wrapText="1"/>
    </xf>
    <xf numFmtId="0" fontId="11" fillId="0" borderId="0" xfId="0" applyFont="1"/>
    <xf numFmtId="1" fontId="24" fillId="3" borderId="11" xfId="0" applyNumberFormat="1" applyFont="1" applyFill="1" applyBorder="1" applyAlignment="1">
      <alignment horizontal="center" vertical="top" wrapText="1"/>
    </xf>
    <xf numFmtId="1" fontId="24" fillId="4" borderId="14" xfId="0" applyNumberFormat="1" applyFont="1" applyFill="1" applyBorder="1" applyAlignment="1">
      <alignment horizontal="center" vertical="top" wrapText="1"/>
    </xf>
    <xf numFmtId="1" fontId="12" fillId="5" borderId="14" xfId="0" applyNumberFormat="1" applyFont="1" applyFill="1" applyBorder="1" applyAlignment="1">
      <alignment horizontal="center" vertical="top" wrapText="1"/>
    </xf>
    <xf numFmtId="1" fontId="24" fillId="6" borderId="14" xfId="0" applyNumberFormat="1"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17" xfId="0" applyFont="1" applyFill="1" applyBorder="1" applyAlignment="1">
      <alignment horizontal="center" vertical="center" wrapText="1"/>
    </xf>
    <xf numFmtId="1" fontId="24" fillId="7" borderId="30" xfId="0" applyNumberFormat="1" applyFont="1" applyFill="1" applyBorder="1" applyAlignment="1">
      <alignment horizontal="center" vertical="top" wrapText="1"/>
    </xf>
    <xf numFmtId="0" fontId="24" fillId="2" borderId="3" xfId="0" applyFont="1" applyFill="1" applyBorder="1" applyAlignment="1">
      <alignment horizontal="center" vertical="top" wrapText="1"/>
    </xf>
    <xf numFmtId="0" fontId="0" fillId="0" borderId="8" xfId="0" applyBorder="1" applyAlignment="1">
      <alignment horizontal="center"/>
    </xf>
    <xf numFmtId="0" fontId="0" fillId="0" borderId="31" xfId="0" applyBorder="1" applyAlignment="1">
      <alignment horizontal="center"/>
    </xf>
    <xf numFmtId="0" fontId="19" fillId="0" borderId="8"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 fillId="0" borderId="7" xfId="0" applyFont="1" applyFill="1" applyBorder="1" applyAlignment="1">
      <alignment horizontal="center" wrapText="1"/>
    </xf>
    <xf numFmtId="0" fontId="19" fillId="0" borderId="7"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 fillId="0" borderId="6" xfId="0" applyFont="1" applyFill="1" applyBorder="1" applyAlignment="1">
      <alignment horizontal="center" wrapText="1"/>
    </xf>
    <xf numFmtId="0" fontId="1" fillId="0" borderId="10" xfId="0" applyFont="1" applyBorder="1" applyAlignment="1">
      <alignment horizontal="center" wrapText="1"/>
    </xf>
    <xf numFmtId="0" fontId="17" fillId="2" borderId="30" xfId="0" applyFont="1" applyFill="1" applyBorder="1" applyAlignment="1">
      <alignment horizontal="center" wrapText="1"/>
    </xf>
    <xf numFmtId="0" fontId="11" fillId="0" borderId="7" xfId="0" applyFont="1" applyBorder="1" applyAlignment="1">
      <alignment horizontal="center"/>
    </xf>
    <xf numFmtId="0" fontId="6" fillId="2" borderId="17" xfId="0" applyFont="1" applyFill="1" applyBorder="1"/>
    <xf numFmtId="0" fontId="18" fillId="0" borderId="7" xfId="0" applyFont="1" applyBorder="1" applyAlignment="1">
      <alignment horizontal="center" vertical="center"/>
    </xf>
    <xf numFmtId="0" fontId="18" fillId="0" borderId="17" xfId="0" applyFont="1" applyBorder="1" applyAlignment="1">
      <alignment horizontal="center" vertical="center"/>
    </xf>
    <xf numFmtId="0" fontId="18" fillId="2" borderId="17" xfId="0" applyFont="1" applyFill="1" applyBorder="1" applyAlignment="1">
      <alignment horizontal="center" vertical="center"/>
    </xf>
    <xf numFmtId="1" fontId="4" fillId="0" borderId="10" xfId="0" applyNumberFormat="1" applyFont="1" applyFill="1" applyBorder="1" applyAlignment="1">
      <alignment horizontal="center" wrapText="1"/>
    </xf>
    <xf numFmtId="0" fontId="0" fillId="0" borderId="17" xfId="0" applyBorder="1"/>
    <xf numFmtId="1" fontId="4" fillId="0" borderId="17" xfId="0" applyNumberFormat="1" applyFont="1" applyFill="1" applyBorder="1" applyAlignment="1">
      <alignment horizontal="center" wrapText="1"/>
    </xf>
    <xf numFmtId="1" fontId="16" fillId="0" borderId="18" xfId="0" applyNumberFormat="1" applyFont="1" applyBorder="1" applyAlignment="1">
      <alignment horizontal="center" vertical="center" wrapText="1"/>
    </xf>
    <xf numFmtId="1" fontId="16" fillId="0" borderId="19" xfId="0" applyNumberFormat="1" applyFont="1" applyBorder="1" applyAlignment="1">
      <alignment horizontal="center" vertical="center" wrapText="1"/>
    </xf>
    <xf numFmtId="1" fontId="16" fillId="0" borderId="10" xfId="0" applyNumberFormat="1" applyFont="1" applyBorder="1" applyAlignment="1">
      <alignment horizontal="center" vertical="center" wrapText="1"/>
    </xf>
    <xf numFmtId="1" fontId="16" fillId="0" borderId="7" xfId="0" applyNumberFormat="1" applyFont="1" applyBorder="1" applyAlignment="1">
      <alignment horizontal="center" vertical="center" wrapText="1"/>
    </xf>
    <xf numFmtId="164" fontId="4" fillId="0" borderId="18" xfId="0" applyNumberFormat="1" applyFont="1" applyFill="1" applyBorder="1" applyAlignment="1">
      <alignment horizontal="center" wrapText="1"/>
    </xf>
    <xf numFmtId="164" fontId="4" fillId="0" borderId="19" xfId="0" applyNumberFormat="1" applyFont="1" applyFill="1" applyBorder="1" applyAlignment="1">
      <alignment horizontal="center" wrapText="1"/>
    </xf>
    <xf numFmtId="164" fontId="4" fillId="0" borderId="20" xfId="0" applyNumberFormat="1" applyFont="1" applyFill="1" applyBorder="1" applyAlignment="1">
      <alignment horizontal="center" wrapText="1"/>
    </xf>
    <xf numFmtId="0" fontId="27" fillId="0" borderId="24" xfId="0" applyFont="1" applyBorder="1" applyAlignment="1">
      <alignment wrapText="1"/>
    </xf>
    <xf numFmtId="0" fontId="27" fillId="0" borderId="25" xfId="0" applyFont="1" applyBorder="1" applyAlignment="1">
      <alignment wrapText="1"/>
    </xf>
    <xf numFmtId="0" fontId="27" fillId="0" borderId="28" xfId="0" applyFont="1" applyBorder="1" applyAlignment="1">
      <alignment wrapText="1"/>
    </xf>
    <xf numFmtId="1" fontId="27" fillId="0" borderId="26" xfId="0" applyNumberFormat="1" applyFont="1" applyBorder="1"/>
    <xf numFmtId="0" fontId="28" fillId="0" borderId="0" xfId="0" applyFont="1" applyBorder="1"/>
    <xf numFmtId="0" fontId="29" fillId="0" borderId="24" xfId="0" applyFont="1" applyFill="1" applyBorder="1" applyAlignment="1">
      <alignment wrapText="1"/>
    </xf>
    <xf numFmtId="0" fontId="29" fillId="0" borderId="25" xfId="0" applyFont="1" applyFill="1" applyBorder="1" applyAlignment="1">
      <alignment wrapText="1"/>
    </xf>
    <xf numFmtId="0" fontId="29" fillId="0" borderId="27" xfId="0" applyFont="1" applyFill="1" applyBorder="1" applyAlignment="1">
      <alignment wrapText="1"/>
    </xf>
    <xf numFmtId="1" fontId="28" fillId="0" borderId="28" xfId="0" applyNumberFormat="1" applyFont="1" applyFill="1" applyBorder="1"/>
    <xf numFmtId="0" fontId="4" fillId="0" borderId="24" xfId="0" applyFont="1" applyBorder="1" applyAlignment="1">
      <alignment wrapText="1"/>
    </xf>
    <xf numFmtId="0" fontId="4" fillId="0" borderId="25" xfId="0" applyFont="1" applyBorder="1" applyAlignment="1">
      <alignment wrapText="1"/>
    </xf>
    <xf numFmtId="0" fontId="4" fillId="0" borderId="27" xfId="0" applyFont="1" applyBorder="1" applyAlignment="1">
      <alignment wrapText="1"/>
    </xf>
    <xf numFmtId="1" fontId="28" fillId="0" borderId="28" xfId="0" applyNumberFormat="1" applyFont="1" applyBorder="1"/>
    <xf numFmtId="1" fontId="28" fillId="0" borderId="26" xfId="0" applyNumberFormat="1" applyFont="1" applyBorder="1"/>
    <xf numFmtId="0" fontId="30" fillId="2" borderId="13" xfId="0" applyFont="1" applyFill="1" applyBorder="1" applyAlignment="1">
      <alignment horizontal="center" vertical="top" wrapText="1"/>
    </xf>
    <xf numFmtId="0" fontId="30" fillId="2" borderId="16" xfId="0" applyFont="1" applyFill="1" applyBorder="1" applyAlignment="1">
      <alignment horizontal="center" vertical="top" wrapText="1"/>
    </xf>
    <xf numFmtId="0" fontId="30" fillId="2" borderId="49" xfId="0" applyFont="1" applyFill="1" applyBorder="1" applyAlignment="1">
      <alignment horizontal="center" vertical="top" wrapText="1"/>
    </xf>
    <xf numFmtId="1" fontId="30" fillId="2" borderId="23"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2" borderId="16" xfId="0" applyFont="1" applyFill="1" applyBorder="1" applyAlignment="1">
      <alignment horizontal="center" vertical="top" wrapText="1"/>
    </xf>
    <xf numFmtId="0" fontId="30" fillId="2" borderId="22" xfId="0" applyFont="1" applyFill="1" applyBorder="1" applyAlignment="1">
      <alignment horizontal="center" vertical="top" wrapText="1"/>
    </xf>
    <xf numFmtId="1" fontId="16" fillId="2" borderId="3" xfId="0" applyNumberFormat="1" applyFont="1" applyFill="1" applyBorder="1" applyAlignment="1">
      <alignment horizontal="center" vertical="top" wrapText="1"/>
    </xf>
    <xf numFmtId="0" fontId="28" fillId="0" borderId="26" xfId="0" applyFont="1" applyBorder="1"/>
    <xf numFmtId="0" fontId="30" fillId="2" borderId="12" xfId="0" applyFont="1" applyFill="1" applyBorder="1" applyAlignment="1">
      <alignment horizontal="center" vertical="top" wrapText="1"/>
    </xf>
    <xf numFmtId="0" fontId="30" fillId="2" borderId="15" xfId="0" applyFont="1" applyFill="1" applyBorder="1" applyAlignment="1">
      <alignment horizontal="center" vertical="top" wrapText="1"/>
    </xf>
    <xf numFmtId="0" fontId="30" fillId="2" borderId="3" xfId="0" applyFont="1" applyFill="1" applyBorder="1" applyAlignment="1">
      <alignment horizontal="center" vertical="top" wrapText="1"/>
    </xf>
    <xf numFmtId="1" fontId="30" fillId="2" borderId="9" xfId="0" applyNumberFormat="1" applyFont="1" applyFill="1" applyBorder="1" applyAlignment="1">
      <alignment horizontal="center" vertical="top" wrapText="1"/>
    </xf>
    <xf numFmtId="1" fontId="16" fillId="0" borderId="11" xfId="0" applyNumberFormat="1" applyFont="1" applyBorder="1" applyAlignment="1">
      <alignment horizontal="center" vertical="center" wrapText="1"/>
    </xf>
    <xf numFmtId="1" fontId="16" fillId="0" borderId="14" xfId="0" applyNumberFormat="1" applyFont="1" applyBorder="1" applyAlignment="1">
      <alignment horizontal="center" vertical="center" wrapText="1"/>
    </xf>
    <xf numFmtId="1" fontId="16" fillId="0" borderId="30" xfId="0" applyNumberFormat="1" applyFont="1" applyBorder="1" applyAlignment="1">
      <alignment horizontal="center" vertical="center" wrapText="1"/>
    </xf>
    <xf numFmtId="1" fontId="16" fillId="0" borderId="17" xfId="0" applyNumberFormat="1" applyFont="1" applyBorder="1" applyAlignment="1">
      <alignment horizontal="center" vertical="center" wrapText="1"/>
    </xf>
    <xf numFmtId="0" fontId="31" fillId="0" borderId="1" xfId="0" applyFont="1" applyBorder="1" applyAlignment="1">
      <alignment horizontal="centerContinuous"/>
    </xf>
    <xf numFmtId="0" fontId="31" fillId="0" borderId="2" xfId="0" applyFont="1" applyBorder="1" applyAlignment="1">
      <alignment horizontal="centerContinuous"/>
    </xf>
    <xf numFmtId="0" fontId="31" fillId="0" borderId="30" xfId="0" applyFont="1" applyBorder="1" applyAlignment="1">
      <alignment horizontal="centerContinuous"/>
    </xf>
    <xf numFmtId="0" fontId="26" fillId="3" borderId="11"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26" fillId="7" borderId="30" xfId="0" applyFont="1" applyFill="1" applyBorder="1" applyAlignment="1">
      <alignment horizontal="center" vertical="center" wrapText="1"/>
    </xf>
    <xf numFmtId="0" fontId="25" fillId="0" borderId="17" xfId="0" applyFont="1" applyFill="1" applyBorder="1" applyAlignment="1">
      <alignment horizontal="center" vertical="top" wrapText="1"/>
    </xf>
    <xf numFmtId="0" fontId="16" fillId="0" borderId="5" xfId="0" applyFont="1" applyBorder="1" applyAlignment="1">
      <alignment horizontal="center" vertical="center"/>
    </xf>
    <xf numFmtId="0" fontId="16" fillId="0" borderId="30" xfId="0" applyFont="1" applyBorder="1" applyAlignment="1">
      <alignment horizontal="center" vertical="center" wrapText="1"/>
    </xf>
    <xf numFmtId="0" fontId="16" fillId="0" borderId="6" xfId="0" applyFont="1" applyBorder="1" applyAlignment="1">
      <alignment horizontal="center" vertical="center"/>
    </xf>
    <xf numFmtId="0" fontId="16" fillId="0" borderId="10" xfId="0" applyFont="1" applyBorder="1" applyAlignment="1">
      <alignment horizontal="center" vertical="center" wrapText="1"/>
    </xf>
    <xf numFmtId="0" fontId="16" fillId="0" borderId="1" xfId="0" applyFont="1" applyBorder="1" applyAlignment="1">
      <alignment horizontal="center" vertical="center"/>
    </xf>
    <xf numFmtId="0" fontId="16" fillId="0" borderId="0" xfId="0" applyFont="1" applyBorder="1" applyAlignment="1">
      <alignment horizontal="center" vertical="center" wrapText="1"/>
    </xf>
    <xf numFmtId="0" fontId="6" fillId="0" borderId="33" xfId="0" applyFont="1" applyFill="1" applyBorder="1" applyAlignment="1">
      <alignment horizontal="center" vertical="center" textRotation="90" wrapText="1"/>
    </xf>
    <xf numFmtId="0" fontId="6" fillId="2" borderId="6" xfId="0" applyFont="1" applyFill="1" applyBorder="1"/>
    <xf numFmtId="0" fontId="17" fillId="2" borderId="7" xfId="0" applyFont="1" applyFill="1" applyBorder="1" applyAlignment="1">
      <alignment horizontal="center" wrapText="1"/>
    </xf>
    <xf numFmtId="0" fontId="17" fillId="2" borderId="6" xfId="0" applyFont="1" applyFill="1" applyBorder="1" applyAlignment="1">
      <alignment horizontal="center" wrapText="1"/>
    </xf>
    <xf numFmtId="0" fontId="18" fillId="0" borderId="0" xfId="0" applyFont="1" applyBorder="1" applyAlignment="1">
      <alignment horizontal="center" vertical="center"/>
    </xf>
    <xf numFmtId="0" fontId="19"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wrapText="1"/>
    </xf>
    <xf numFmtId="0" fontId="6" fillId="0" borderId="0" xfId="0" applyFont="1" applyFill="1" applyBorder="1" applyAlignment="1">
      <alignment wrapText="1"/>
    </xf>
    <xf numFmtId="0" fontId="20" fillId="0" borderId="0" xfId="0" applyFont="1" applyBorder="1" applyAlignment="1">
      <alignment horizontal="center" vertical="center" wrapText="1"/>
    </xf>
    <xf numFmtId="0" fontId="0" fillId="0" borderId="0" xfId="0" applyBorder="1" applyAlignment="1">
      <alignment wrapText="1"/>
    </xf>
    <xf numFmtId="0" fontId="6" fillId="0" borderId="0" xfId="0" applyFont="1" applyBorder="1" applyAlignment="1">
      <alignment horizontal="center" vertical="center" wrapText="1"/>
    </xf>
    <xf numFmtId="0" fontId="0" fillId="0" borderId="0" xfId="0" applyBorder="1"/>
    <xf numFmtId="0" fontId="13" fillId="0" borderId="0" xfId="0" applyFont="1" applyBorder="1" applyAlignment="1">
      <alignment horizontal="center" vertical="center" wrapText="1"/>
    </xf>
    <xf numFmtId="0" fontId="0" fillId="0" borderId="0" xfId="0" applyFont="1" applyFill="1" applyBorder="1" applyAlignment="1">
      <alignment wrapText="1"/>
    </xf>
    <xf numFmtId="0" fontId="18" fillId="2" borderId="0" xfId="0" applyFont="1" applyFill="1" applyBorder="1" applyAlignment="1">
      <alignment horizontal="center" vertical="center"/>
    </xf>
    <xf numFmtId="0" fontId="17" fillId="2" borderId="0" xfId="0" applyFont="1" applyFill="1" applyBorder="1" applyAlignment="1">
      <alignment horizontal="center" wrapText="1"/>
    </xf>
    <xf numFmtId="0" fontId="15" fillId="0" borderId="0" xfId="0" applyFont="1" applyBorder="1" applyAlignment="1">
      <alignment horizontal="center" vertical="center" wrapText="1"/>
    </xf>
    <xf numFmtId="0" fontId="35" fillId="9" borderId="6" xfId="0" applyFont="1" applyFill="1" applyBorder="1"/>
    <xf numFmtId="0" fontId="34" fillId="9" borderId="10" xfId="0" applyFont="1" applyFill="1" applyBorder="1"/>
    <xf numFmtId="0" fontId="34" fillId="10" borderId="8" xfId="0" applyFont="1" applyFill="1" applyBorder="1"/>
    <xf numFmtId="0" fontId="34" fillId="10" borderId="10" xfId="0" applyFont="1" applyFill="1" applyBorder="1"/>
    <xf numFmtId="0" fontId="34" fillId="11" borderId="8" xfId="0" applyFont="1" applyFill="1" applyBorder="1"/>
    <xf numFmtId="0" fontId="35" fillId="9" borderId="29" xfId="0" applyFont="1" applyFill="1" applyBorder="1"/>
    <xf numFmtId="0" fontId="34" fillId="9" borderId="4" xfId="0" applyFont="1" applyFill="1" applyBorder="1"/>
    <xf numFmtId="0" fontId="35" fillId="10" borderId="31" xfId="0" applyFont="1" applyFill="1" applyBorder="1"/>
    <xf numFmtId="0" fontId="34" fillId="10" borderId="31" xfId="0" applyFont="1" applyFill="1" applyBorder="1"/>
    <xf numFmtId="0" fontId="34" fillId="10" borderId="4" xfId="0" applyFont="1" applyFill="1" applyBorder="1"/>
    <xf numFmtId="0" fontId="34" fillId="11" borderId="31" xfId="0" applyFont="1" applyFill="1" applyBorder="1"/>
    <xf numFmtId="0" fontId="37" fillId="2" borderId="17" xfId="0" applyFont="1" applyFill="1" applyBorder="1" applyAlignment="1">
      <alignment horizontal="center" wrapText="1"/>
    </xf>
    <xf numFmtId="0" fontId="37" fillId="2" borderId="1" xfId="0" applyFont="1" applyFill="1" applyBorder="1" applyAlignment="1">
      <alignment horizontal="center" wrapText="1"/>
    </xf>
    <xf numFmtId="0" fontId="37" fillId="2" borderId="32" xfId="0" applyFont="1" applyFill="1" applyBorder="1" applyAlignment="1">
      <alignment horizontal="center" wrapText="1"/>
    </xf>
    <xf numFmtId="0" fontId="37" fillId="2" borderId="2" xfId="0" applyFont="1" applyFill="1" applyBorder="1" applyAlignment="1">
      <alignment horizontal="center" wrapText="1"/>
    </xf>
    <xf numFmtId="0" fontId="34" fillId="9" borderId="41" xfId="0" applyFont="1" applyFill="1" applyBorder="1" applyAlignment="1">
      <alignment horizontal="center" vertical="center" wrapText="1"/>
    </xf>
    <xf numFmtId="0" fontId="34" fillId="9" borderId="43" xfId="0" applyFont="1" applyFill="1" applyBorder="1" applyAlignment="1">
      <alignment horizontal="center" vertical="center" wrapText="1"/>
    </xf>
    <xf numFmtId="0" fontId="34" fillId="10" borderId="35" xfId="0" applyFont="1" applyFill="1" applyBorder="1" applyAlignment="1">
      <alignment horizontal="center" vertical="center"/>
    </xf>
    <xf numFmtId="0" fontId="34" fillId="10" borderId="19" xfId="0" applyFont="1" applyFill="1" applyBorder="1" applyAlignment="1">
      <alignment horizontal="center" vertical="center"/>
    </xf>
    <xf numFmtId="0" fontId="34" fillId="10" borderId="20" xfId="0" applyFont="1" applyFill="1" applyBorder="1" applyAlignment="1">
      <alignment horizontal="center" vertical="center" wrapText="1"/>
    </xf>
    <xf numFmtId="0" fontId="34" fillId="10" borderId="8" xfId="0" applyFont="1" applyFill="1" applyBorder="1" applyAlignment="1">
      <alignment horizontal="center" vertical="center" wrapText="1"/>
    </xf>
    <xf numFmtId="0" fontId="34" fillId="11" borderId="8" xfId="0" applyFont="1" applyFill="1" applyBorder="1" applyAlignment="1">
      <alignment horizontal="center" vertical="center" wrapText="1"/>
    </xf>
    <xf numFmtId="0" fontId="34" fillId="9" borderId="36" xfId="0" applyFont="1" applyFill="1" applyBorder="1" applyAlignment="1">
      <alignment horizontal="center" vertical="center" wrapText="1"/>
    </xf>
    <xf numFmtId="0" fontId="34" fillId="9" borderId="37" xfId="0" applyFont="1" applyFill="1" applyBorder="1" applyAlignment="1">
      <alignment horizontal="center" vertical="center" wrapText="1"/>
    </xf>
    <xf numFmtId="0" fontId="34" fillId="10" borderId="38" xfId="0" applyFont="1" applyFill="1" applyBorder="1" applyAlignment="1">
      <alignment horizontal="center" vertical="center"/>
    </xf>
    <xf numFmtId="0" fontId="34" fillId="10" borderId="39" xfId="0" applyFont="1" applyFill="1" applyBorder="1" applyAlignment="1">
      <alignment horizontal="center" vertical="center"/>
    </xf>
    <xf numFmtId="0" fontId="34" fillId="10" borderId="37" xfId="0" applyFont="1" applyFill="1" applyBorder="1" applyAlignment="1">
      <alignment horizontal="center" vertical="center" wrapText="1"/>
    </xf>
    <xf numFmtId="0" fontId="34" fillId="10" borderId="31" xfId="0" applyFont="1" applyFill="1" applyBorder="1" applyAlignment="1">
      <alignment horizontal="center" vertical="center" wrapText="1"/>
    </xf>
    <xf numFmtId="0" fontId="34" fillId="11" borderId="31" xfId="0" applyFont="1" applyFill="1" applyBorder="1" applyAlignment="1">
      <alignment horizontal="center" vertical="center" wrapText="1"/>
    </xf>
    <xf numFmtId="0" fontId="34" fillId="9" borderId="18"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34" fillId="10" borderId="41" xfId="0" applyFont="1" applyFill="1" applyBorder="1" applyAlignment="1">
      <alignment horizontal="center" vertical="center"/>
    </xf>
    <xf numFmtId="0" fontId="34" fillId="10" borderId="42" xfId="0" applyFont="1" applyFill="1" applyBorder="1" applyAlignment="1">
      <alignment horizontal="center" vertical="center"/>
    </xf>
    <xf numFmtId="0" fontId="34" fillId="10" borderId="43" xfId="0" applyFont="1" applyFill="1" applyBorder="1" applyAlignment="1">
      <alignment horizontal="center" vertical="center" wrapText="1"/>
    </xf>
    <xf numFmtId="0" fontId="34" fillId="9" borderId="12" xfId="0" applyFont="1" applyFill="1" applyBorder="1" applyAlignment="1">
      <alignment horizontal="center" vertical="center" wrapText="1"/>
    </xf>
    <xf numFmtId="0" fontId="34" fillId="9" borderId="21" xfId="0" applyFont="1" applyFill="1" applyBorder="1" applyAlignment="1">
      <alignment horizontal="center" vertical="center" wrapText="1"/>
    </xf>
    <xf numFmtId="0" fontId="34" fillId="10" borderId="44" xfId="0" applyFont="1" applyFill="1" applyBorder="1" applyAlignment="1">
      <alignment horizontal="center" vertical="center"/>
    </xf>
    <xf numFmtId="0" fontId="34" fillId="10" borderId="45" xfId="0" applyFont="1" applyFill="1" applyBorder="1" applyAlignment="1">
      <alignment horizontal="center" vertical="center"/>
    </xf>
    <xf numFmtId="0" fontId="34" fillId="10" borderId="46" xfId="0" applyFont="1" applyFill="1" applyBorder="1" applyAlignment="1">
      <alignment horizontal="center" vertical="center" wrapText="1"/>
    </xf>
    <xf numFmtId="0" fontId="34" fillId="11" borderId="0" xfId="0" applyFont="1" applyFill="1" applyBorder="1" applyAlignment="1">
      <alignment horizontal="center" vertical="center" wrapText="1"/>
    </xf>
    <xf numFmtId="0" fontId="34" fillId="10" borderId="24" xfId="0" applyFont="1" applyFill="1" applyBorder="1" applyAlignment="1">
      <alignment horizontal="center" vertical="center"/>
    </xf>
    <xf numFmtId="0" fontId="34" fillId="10" borderId="25"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9" borderId="11" xfId="0" applyFont="1" applyFill="1" applyBorder="1" applyAlignment="1">
      <alignment horizontal="center" vertical="center" wrapText="1"/>
    </xf>
    <xf numFmtId="0" fontId="34" fillId="9" borderId="32" xfId="0" applyFont="1" applyFill="1" applyBorder="1" applyAlignment="1">
      <alignment horizontal="center" vertical="center" wrapText="1"/>
    </xf>
    <xf numFmtId="0" fontId="34" fillId="10" borderId="34" xfId="0" applyFont="1" applyFill="1" applyBorder="1" applyAlignment="1">
      <alignment horizontal="center" vertical="center"/>
    </xf>
    <xf numFmtId="0" fontId="34" fillId="10" borderId="14" xfId="0" applyFont="1" applyFill="1" applyBorder="1" applyAlignment="1">
      <alignment horizontal="center" vertical="center"/>
    </xf>
    <xf numFmtId="0" fontId="34" fillId="10" borderId="32" xfId="0" applyFont="1" applyFill="1" applyBorder="1" applyAlignment="1">
      <alignment horizontal="center" vertical="center" wrapText="1"/>
    </xf>
    <xf numFmtId="0" fontId="34" fillId="10" borderId="2" xfId="0" applyFont="1" applyFill="1" applyBorder="1" applyAlignment="1">
      <alignment horizontal="center" vertical="center" wrapText="1"/>
    </xf>
    <xf numFmtId="0" fontId="34" fillId="11" borderId="2" xfId="0" applyFont="1" applyFill="1" applyBorder="1" applyAlignment="1">
      <alignment horizontal="center" vertical="center" wrapText="1"/>
    </xf>
    <xf numFmtId="0" fontId="34" fillId="9" borderId="47" xfId="0" applyFont="1" applyFill="1" applyBorder="1" applyAlignment="1">
      <alignment horizontal="center" vertical="center" wrapText="1"/>
    </xf>
    <xf numFmtId="0" fontId="34" fillId="9" borderId="40" xfId="0" applyFont="1" applyFill="1" applyBorder="1" applyAlignment="1">
      <alignment horizontal="center" vertical="center" wrapText="1"/>
    </xf>
    <xf numFmtId="0" fontId="34" fillId="10" borderId="36" xfId="0" applyFont="1" applyFill="1" applyBorder="1" applyAlignment="1">
      <alignment horizontal="center" vertical="center"/>
    </xf>
    <xf numFmtId="0" fontId="34" fillId="9" borderId="31" xfId="0" applyFont="1" applyFill="1" applyBorder="1"/>
    <xf numFmtId="0" fontId="34" fillId="9" borderId="40" xfId="0" applyFont="1" applyFill="1" applyBorder="1"/>
    <xf numFmtId="0" fontId="40" fillId="9" borderId="12" xfId="0" applyFont="1" applyFill="1" applyBorder="1" applyAlignment="1">
      <alignment horizontal="center" vertical="center" textRotation="90"/>
    </xf>
    <xf numFmtId="0" fontId="40" fillId="9" borderId="20" xfId="0" applyFont="1" applyFill="1" applyBorder="1" applyAlignment="1">
      <alignment horizontal="center" vertical="center" textRotation="90"/>
    </xf>
    <xf numFmtId="0" fontId="40" fillId="10" borderId="33" xfId="0" applyFont="1" applyFill="1" applyBorder="1" applyAlignment="1">
      <alignment horizontal="center" vertical="center" textRotation="90"/>
    </xf>
    <xf numFmtId="0" fontId="40" fillId="10" borderId="15" xfId="0" applyFont="1" applyFill="1" applyBorder="1" applyAlignment="1">
      <alignment horizontal="center" vertical="center" textRotation="90"/>
    </xf>
    <xf numFmtId="0" fontId="40" fillId="10" borderId="21" xfId="0" applyFont="1" applyFill="1" applyBorder="1" applyAlignment="1">
      <alignment horizontal="center" vertical="center" textRotation="90"/>
    </xf>
    <xf numFmtId="0" fontId="40" fillId="10" borderId="0" xfId="0" applyFont="1" applyFill="1" applyBorder="1" applyAlignment="1">
      <alignment horizontal="center" vertical="center" textRotation="90"/>
    </xf>
    <xf numFmtId="0" fontId="40" fillId="11" borderId="31" xfId="0" applyFont="1" applyFill="1" applyBorder="1" applyAlignment="1">
      <alignment horizontal="center" vertical="center" textRotation="90" wrapText="1"/>
    </xf>
    <xf numFmtId="0" fontId="9" fillId="12" borderId="6" xfId="0" applyFont="1" applyFill="1" applyBorder="1"/>
    <xf numFmtId="0" fontId="9" fillId="12" borderId="8" xfId="0" applyFont="1" applyFill="1" applyBorder="1"/>
    <xf numFmtId="0" fontId="0" fillId="12" borderId="8" xfId="0" applyFill="1" applyBorder="1"/>
    <xf numFmtId="0" fontId="0" fillId="12" borderId="10" xfId="0" applyFill="1" applyBorder="1"/>
    <xf numFmtId="0" fontId="0" fillId="12" borderId="29" xfId="0" applyFill="1" applyBorder="1"/>
    <xf numFmtId="0" fontId="0" fillId="12" borderId="31" xfId="0" applyFill="1" applyBorder="1"/>
    <xf numFmtId="0" fontId="9" fillId="12" borderId="31" xfId="0" applyFont="1" applyFill="1" applyBorder="1"/>
    <xf numFmtId="0" fontId="0" fillId="12" borderId="4" xfId="0" applyFill="1" applyBorder="1"/>
    <xf numFmtId="0" fontId="6" fillId="12" borderId="7" xfId="0" applyFont="1" applyFill="1" applyBorder="1" applyAlignment="1">
      <alignment wrapText="1"/>
    </xf>
    <xf numFmtId="0" fontId="0" fillId="12" borderId="50" xfId="0" applyFill="1" applyBorder="1" applyAlignment="1">
      <alignment wrapText="1"/>
    </xf>
    <xf numFmtId="0" fontId="6" fillId="12" borderId="17" xfId="0" applyFont="1" applyFill="1" applyBorder="1" applyAlignment="1">
      <alignment wrapText="1"/>
    </xf>
    <xf numFmtId="0" fontId="6" fillId="12" borderId="7" xfId="0" applyFont="1" applyFill="1" applyBorder="1" applyAlignment="1">
      <alignment horizontal="center" vertical="center" textRotation="90" wrapText="1"/>
    </xf>
    <xf numFmtId="0" fontId="6" fillId="12" borderId="50" xfId="0" applyFont="1" applyFill="1" applyBorder="1" applyAlignment="1">
      <alignment wrapText="1"/>
    </xf>
    <xf numFmtId="0" fontId="0" fillId="12" borderId="9" xfId="0" applyFill="1" applyBorder="1" applyAlignment="1">
      <alignment wrapText="1"/>
    </xf>
    <xf numFmtId="0" fontId="6" fillId="12" borderId="7" xfId="0" applyFont="1" applyFill="1" applyBorder="1" applyAlignment="1">
      <alignment horizontal="center" vertical="center" textRotation="90"/>
    </xf>
    <xf numFmtId="0" fontId="6" fillId="12" borderId="7" xfId="0" applyFont="1" applyFill="1" applyBorder="1" applyAlignment="1">
      <alignment textRotation="90"/>
    </xf>
    <xf numFmtId="0" fontId="0" fillId="12" borderId="7" xfId="0" applyFill="1" applyBorder="1" applyAlignment="1">
      <alignment horizontal="center" vertical="center"/>
    </xf>
    <xf numFmtId="0" fontId="6" fillId="12" borderId="50" xfId="0" applyFont="1" applyFill="1" applyBorder="1" applyAlignment="1">
      <alignment horizontal="center" vertical="center"/>
    </xf>
    <xf numFmtId="0" fontId="6" fillId="12" borderId="7" xfId="0" applyFont="1" applyFill="1" applyBorder="1" applyAlignment="1">
      <alignment horizontal="center" vertical="center"/>
    </xf>
    <xf numFmtId="0" fontId="0" fillId="12" borderId="9" xfId="0" applyFill="1" applyBorder="1" applyAlignment="1">
      <alignment horizontal="center" vertical="center"/>
    </xf>
    <xf numFmtId="0" fontId="0" fillId="12" borderId="50" xfId="0" applyFill="1" applyBorder="1" applyAlignment="1">
      <alignment horizontal="center" vertical="center"/>
    </xf>
    <xf numFmtId="0" fontId="0" fillId="12" borderId="17" xfId="0" applyFill="1" applyBorder="1" applyAlignment="1">
      <alignment horizontal="center" vertical="center"/>
    </xf>
    <xf numFmtId="0" fontId="6" fillId="12" borderId="17" xfId="0" applyFont="1" applyFill="1" applyBorder="1" applyAlignment="1">
      <alignment horizontal="center" vertical="center"/>
    </xf>
    <xf numFmtId="0" fontId="6" fillId="12" borderId="9" xfId="0" applyFont="1" applyFill="1" applyBorder="1" applyAlignment="1">
      <alignment horizontal="center" vertical="center"/>
    </xf>
    <xf numFmtId="0" fontId="6" fillId="12" borderId="3" xfId="0" applyFont="1" applyFill="1" applyBorder="1" applyAlignment="1">
      <alignment textRotation="90"/>
    </xf>
    <xf numFmtId="0" fontId="0" fillId="12" borderId="10" xfId="0" applyFill="1" applyBorder="1" applyAlignment="1">
      <alignment horizontal="center" vertical="center"/>
    </xf>
    <xf numFmtId="0" fontId="0" fillId="12" borderId="4" xfId="0" applyFill="1" applyBorder="1" applyAlignment="1">
      <alignment horizontal="center" vertical="center"/>
    </xf>
    <xf numFmtId="0" fontId="6" fillId="12" borderId="10" xfId="0" applyFont="1" applyFill="1" applyBorder="1" applyAlignment="1">
      <alignment horizontal="center" vertical="center"/>
    </xf>
    <xf numFmtId="0" fontId="6" fillId="12" borderId="3" xfId="0" applyFont="1" applyFill="1" applyBorder="1" applyAlignment="1">
      <alignment horizontal="center" vertical="center"/>
    </xf>
    <xf numFmtId="0" fontId="6" fillId="12" borderId="4" xfId="0" applyFont="1" applyFill="1" applyBorder="1" applyAlignment="1">
      <alignment horizontal="center" vertical="center"/>
    </xf>
    <xf numFmtId="0" fontId="0" fillId="12" borderId="30" xfId="0" applyFill="1" applyBorder="1" applyAlignment="1">
      <alignment horizontal="center" vertical="center"/>
    </xf>
    <xf numFmtId="0" fontId="6" fillId="12" borderId="30" xfId="0" applyFont="1" applyFill="1" applyBorder="1" applyAlignment="1">
      <alignment horizontal="center" vertical="center"/>
    </xf>
    <xf numFmtId="0" fontId="36" fillId="12" borderId="9" xfId="0" applyFont="1" applyFill="1" applyBorder="1" applyAlignment="1">
      <alignment horizontal="center" wrapText="1"/>
    </xf>
    <xf numFmtId="0" fontId="36" fillId="12" borderId="10" xfId="0" applyFont="1" applyFill="1" applyBorder="1" applyAlignment="1">
      <alignment horizontal="center" vertical="center" wrapText="1"/>
    </xf>
    <xf numFmtId="0" fontId="39" fillId="12" borderId="4" xfId="0" applyFont="1" applyFill="1" applyBorder="1" applyAlignment="1">
      <alignment horizontal="center" vertical="center" wrapText="1"/>
    </xf>
    <xf numFmtId="0" fontId="39" fillId="12" borderId="3" xfId="0" applyFont="1" applyFill="1" applyBorder="1" applyAlignment="1">
      <alignment horizontal="center" vertical="center" wrapText="1"/>
    </xf>
    <xf numFmtId="0" fontId="36" fillId="12" borderId="30" xfId="0" applyFont="1" applyFill="1" applyBorder="1" applyAlignment="1">
      <alignment horizontal="center" vertical="center" wrapText="1"/>
    </xf>
    <xf numFmtId="0" fontId="38" fillId="12" borderId="7" xfId="0" applyFont="1" applyFill="1" applyBorder="1" applyAlignment="1">
      <alignment horizontal="center" vertical="center"/>
    </xf>
    <xf numFmtId="0" fontId="38" fillId="12" borderId="50" xfId="0" applyFont="1" applyFill="1" applyBorder="1" applyAlignment="1">
      <alignment horizontal="center" vertical="center"/>
    </xf>
    <xf numFmtId="0" fontId="38" fillId="12" borderId="9" xfId="0" applyFont="1" applyFill="1" applyBorder="1" applyAlignment="1">
      <alignment horizontal="center" vertical="center"/>
    </xf>
    <xf numFmtId="0" fontId="38" fillId="12" borderId="17" xfId="0" applyFont="1" applyFill="1" applyBorder="1" applyAlignment="1">
      <alignment horizontal="center" vertical="center"/>
    </xf>
    <xf numFmtId="0" fontId="34" fillId="12" borderId="7" xfId="0" applyFont="1" applyFill="1" applyBorder="1" applyAlignment="1">
      <alignment horizontal="center"/>
    </xf>
    <xf numFmtId="0" fontId="30" fillId="2" borderId="1" xfId="0" applyFont="1" applyFill="1" applyBorder="1" applyAlignment="1">
      <alignment horizontal="center" wrapText="1"/>
    </xf>
    <xf numFmtId="0" fontId="30" fillId="2" borderId="30" xfId="0" applyFont="1" applyFill="1" applyBorder="1" applyAlignment="1">
      <alignment horizontal="center" wrapText="1"/>
    </xf>
    <xf numFmtId="0" fontId="7" fillId="0" borderId="1" xfId="0" applyFont="1" applyBorder="1" applyAlignment="1">
      <alignment horizontal="center" vertical="center" wrapText="1"/>
    </xf>
    <xf numFmtId="0" fontId="7" fillId="0" borderId="30"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0" xfId="0" applyFont="1" applyBorder="1" applyAlignment="1">
      <alignment horizontal="center" vertical="center" wrapText="1"/>
    </xf>
    <xf numFmtId="0" fontId="30" fillId="2" borderId="6" xfId="0" applyFont="1" applyFill="1" applyBorder="1" applyAlignment="1">
      <alignment horizontal="center" wrapText="1"/>
    </xf>
    <xf numFmtId="0" fontId="30" fillId="2" borderId="10" xfId="0" applyFont="1" applyFill="1" applyBorder="1" applyAlignment="1">
      <alignment horizontal="center" wrapText="1"/>
    </xf>
    <xf numFmtId="0" fontId="0" fillId="0" borderId="0" xfId="0" applyAlignment="1">
      <alignment horizontal="center"/>
    </xf>
    <xf numFmtId="0" fontId="10" fillId="0" borderId="0" xfId="0" applyFont="1" applyAlignment="1">
      <alignment horizontal="center" wrapText="1"/>
    </xf>
    <xf numFmtId="0" fontId="0" fillId="0" borderId="0" xfId="0" quotePrefix="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29" xfId="0" applyBorder="1" applyAlignment="1">
      <alignment horizontal="center"/>
    </xf>
    <xf numFmtId="0" fontId="0" fillId="0" borderId="4" xfId="0" applyBorder="1" applyAlignment="1">
      <alignment horizontal="center"/>
    </xf>
    <xf numFmtId="0" fontId="6" fillId="0" borderId="0" xfId="0" applyFont="1" applyBorder="1" applyAlignment="1">
      <alignment horizontal="center" vertical="center" wrapText="1"/>
    </xf>
    <xf numFmtId="0" fontId="34" fillId="10" borderId="6" xfId="0" applyFont="1" applyFill="1" applyBorder="1" applyAlignment="1">
      <alignment horizontal="center" vertical="center" wrapText="1"/>
    </xf>
    <xf numFmtId="0" fontId="34" fillId="10" borderId="5" xfId="0" applyFont="1" applyFill="1" applyBorder="1" applyAlignment="1">
      <alignment horizontal="center" vertical="center" wrapText="1"/>
    </xf>
    <xf numFmtId="0" fontId="34" fillId="10" borderId="29"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13" fillId="12" borderId="50" xfId="0" applyFont="1" applyFill="1" applyBorder="1" applyAlignment="1">
      <alignment horizontal="center" vertical="center" wrapText="1"/>
    </xf>
    <xf numFmtId="0" fontId="34" fillId="12" borderId="6" xfId="0" applyFont="1" applyFill="1" applyBorder="1" applyAlignment="1">
      <alignment horizontal="center"/>
    </xf>
    <xf numFmtId="0" fontId="34" fillId="12" borderId="10" xfId="0" applyFont="1" applyFill="1" applyBorder="1" applyAlignment="1">
      <alignment horizontal="center"/>
    </xf>
    <xf numFmtId="0" fontId="34" fillId="12" borderId="29" xfId="0" applyFont="1" applyFill="1" applyBorder="1" applyAlignment="1">
      <alignment horizontal="center"/>
    </xf>
    <xf numFmtId="0" fontId="34" fillId="12" borderId="4" xfId="0" applyFont="1" applyFill="1" applyBorder="1" applyAlignment="1">
      <alignment horizontal="center"/>
    </xf>
    <xf numFmtId="0" fontId="6" fillId="12" borderId="50" xfId="0" applyFont="1" applyFill="1" applyBorder="1" applyAlignment="1">
      <alignment horizontal="center" vertical="center" wrapText="1"/>
    </xf>
    <xf numFmtId="0" fontId="6" fillId="12" borderId="7" xfId="0" applyFont="1" applyFill="1" applyBorder="1" applyAlignment="1">
      <alignment horizontal="left" vertical="center" wrapText="1"/>
    </xf>
    <xf numFmtId="0" fontId="13" fillId="12" borderId="9" xfId="0" applyFont="1" applyFill="1" applyBorder="1" applyAlignment="1">
      <alignment horizontal="left" vertical="center" wrapText="1"/>
    </xf>
    <xf numFmtId="0" fontId="13" fillId="12" borderId="50" xfId="0" applyFont="1" applyFill="1" applyBorder="1" applyAlignment="1">
      <alignment horizontal="left" vertical="center" wrapText="1"/>
    </xf>
    <xf numFmtId="0" fontId="6" fillId="12" borderId="5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worksheet" Target="worksheets/sheet4.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Overall Effort Level </a:t>
            </a:r>
          </a:p>
        </c:rich>
      </c:tx>
      <c:layout>
        <c:manualLayout>
          <c:xMode val="edge"/>
          <c:yMode val="edge"/>
          <c:x val="0.35294112151442691"/>
          <c:y val="1.9575842708695782E-2"/>
        </c:manualLayout>
      </c:layout>
      <c:overlay val="0"/>
      <c:spPr>
        <a:noFill/>
        <a:ln w="25400">
          <a:noFill/>
        </a:ln>
      </c:spPr>
    </c:title>
    <c:autoTitleDeleted val="0"/>
    <c:plotArea>
      <c:layout>
        <c:manualLayout>
          <c:layoutTarget val="inner"/>
          <c:xMode val="edge"/>
          <c:yMode val="edge"/>
          <c:x val="9.2797187893226357E-2"/>
          <c:y val="9.020950122642199E-2"/>
          <c:w val="0.87512494197402191"/>
          <c:h val="0.49012152531670089"/>
        </c:manualLayout>
      </c:layout>
      <c:barChart>
        <c:barDir val="col"/>
        <c:grouping val="stacked"/>
        <c:varyColors val="0"/>
        <c:ser>
          <c:idx val="0"/>
          <c:order val="0"/>
          <c:tx>
            <c:v>Project definition</c:v>
          </c:tx>
          <c:spPr>
            <a:solidFill>
              <a:srgbClr val="9999FF"/>
            </a:solidFill>
            <a:ln w="12700">
              <a:solidFill>
                <a:srgbClr val="000000"/>
              </a:solidFill>
              <a:prstDash val="solid"/>
            </a:ln>
          </c:spPr>
          <c:invertIfNegative val="0"/>
          <c:cat>
            <c:strRef>
              <c:f>'Application Matrix '!$B$39:$B$52</c:f>
              <c:strCache>
                <c:ptCount val="14"/>
                <c:pt idx="0">
                  <c:v>Calculate Sludge Production</c:v>
                </c:pt>
                <c:pt idx="1">
                  <c:v>Design Aeration System</c:v>
                </c:pt>
                <c:pt idx="2">
                  <c:v>Develop a Process Configuration for Nitrogen Removal</c:v>
                </c:pt>
                <c:pt idx="3">
                  <c:v>Develop a Process Configuration for Phosphorus Removal</c:v>
                </c:pt>
                <c:pt idx="4">
                  <c:v>Assess Plant Capacity for Nitrogen Removal</c:v>
                </c:pt>
                <c:pt idx="5">
                  <c:v>Design a Treatment System to Meet Peak Effluent Nitrogen Limits</c:v>
                </c:pt>
                <c:pt idx="6">
                  <c:v>Optimise Aeration Control</c:v>
                </c:pt>
                <c:pt idx="7">
                  <c:v>Test Effect of Taking Tanks Out of Service</c:v>
                </c:pt>
                <c:pt idx="8">
                  <c:v>Use Model to Develop Sludge Wastage Strategy</c:v>
                </c:pt>
                <c:pt idx="9">
                  <c:v>Develop a Strategy to Handle Storm Flows</c:v>
                </c:pt>
                <c:pt idx="10">
                  <c:v>Develop a General Model for Process Understanding</c:v>
                </c:pt>
                <c:pt idx="11">
                  <c:v>Develop a Site Specific Model for Operator Training</c:v>
                </c:pt>
                <c:pt idx="12">
                  <c:v>Develop Nitrogen Removal for Food Production Waste</c:v>
                </c:pt>
                <c:pt idx="13">
                  <c:v>Assess Acceptability of New Influent at a Petrochemical Site</c:v>
                </c:pt>
              </c:strCache>
            </c:strRef>
          </c:cat>
          <c:val>
            <c:numRef>
              <c:f>'Application Matrix '!$J$39:$J$52</c:f>
              <c:numCache>
                <c:formatCode>0.0</c:formatCode>
                <c:ptCount val="14"/>
                <c:pt idx="0">
                  <c:v>2</c:v>
                </c:pt>
                <c:pt idx="1">
                  <c:v>4</c:v>
                </c:pt>
                <c:pt idx="2">
                  <c:v>6</c:v>
                </c:pt>
                <c:pt idx="3">
                  <c:v>8</c:v>
                </c:pt>
                <c:pt idx="4">
                  <c:v>8</c:v>
                </c:pt>
                <c:pt idx="5">
                  <c:v>10</c:v>
                </c:pt>
                <c:pt idx="6">
                  <c:v>6</c:v>
                </c:pt>
                <c:pt idx="7">
                  <c:v>4</c:v>
                </c:pt>
                <c:pt idx="8">
                  <c:v>6</c:v>
                </c:pt>
                <c:pt idx="9">
                  <c:v>10</c:v>
                </c:pt>
                <c:pt idx="10">
                  <c:v>4</c:v>
                </c:pt>
                <c:pt idx="11">
                  <c:v>6</c:v>
                </c:pt>
                <c:pt idx="12" formatCode="0">
                  <c:v>6</c:v>
                </c:pt>
                <c:pt idx="13" formatCode="0">
                  <c:v>8</c:v>
                </c:pt>
              </c:numCache>
            </c:numRef>
          </c:val>
        </c:ser>
        <c:ser>
          <c:idx val="1"/>
          <c:order val="1"/>
          <c:tx>
            <c:v>Data collection &amp; reconcilliation</c:v>
          </c:tx>
          <c:spPr>
            <a:solidFill>
              <a:srgbClr val="993366"/>
            </a:solidFill>
            <a:ln w="12700">
              <a:solidFill>
                <a:srgbClr val="000000"/>
              </a:solidFill>
              <a:prstDash val="solid"/>
            </a:ln>
          </c:spPr>
          <c:invertIfNegative val="0"/>
          <c:cat>
            <c:strRef>
              <c:f>'Application Matrix '!$B$39:$B$52</c:f>
              <c:strCache>
                <c:ptCount val="14"/>
                <c:pt idx="0">
                  <c:v>Calculate Sludge Production</c:v>
                </c:pt>
                <c:pt idx="1">
                  <c:v>Design Aeration System</c:v>
                </c:pt>
                <c:pt idx="2">
                  <c:v>Develop a Process Configuration for Nitrogen Removal</c:v>
                </c:pt>
                <c:pt idx="3">
                  <c:v>Develop a Process Configuration for Phosphorus Removal</c:v>
                </c:pt>
                <c:pt idx="4">
                  <c:v>Assess Plant Capacity for Nitrogen Removal</c:v>
                </c:pt>
                <c:pt idx="5">
                  <c:v>Design a Treatment System to Meet Peak Effluent Nitrogen Limits</c:v>
                </c:pt>
                <c:pt idx="6">
                  <c:v>Optimise Aeration Control</c:v>
                </c:pt>
                <c:pt idx="7">
                  <c:v>Test Effect of Taking Tanks Out of Service</c:v>
                </c:pt>
                <c:pt idx="8">
                  <c:v>Use Model to Develop Sludge Wastage Strategy</c:v>
                </c:pt>
                <c:pt idx="9">
                  <c:v>Develop a Strategy to Handle Storm Flows</c:v>
                </c:pt>
                <c:pt idx="10">
                  <c:v>Develop a General Model for Process Understanding</c:v>
                </c:pt>
                <c:pt idx="11">
                  <c:v>Develop a Site Specific Model for Operator Training</c:v>
                </c:pt>
                <c:pt idx="12">
                  <c:v>Develop Nitrogen Removal for Food Production Waste</c:v>
                </c:pt>
                <c:pt idx="13">
                  <c:v>Assess Acceptability of New Influent at a Petrochemical Site</c:v>
                </c:pt>
              </c:strCache>
            </c:strRef>
          </c:cat>
          <c:val>
            <c:numRef>
              <c:f>'Application Matrix '!$K$39:$K$52</c:f>
              <c:numCache>
                <c:formatCode>0.0</c:formatCode>
                <c:ptCount val="14"/>
                <c:pt idx="0">
                  <c:v>24</c:v>
                </c:pt>
                <c:pt idx="1">
                  <c:v>24</c:v>
                </c:pt>
                <c:pt idx="2">
                  <c:v>32</c:v>
                </c:pt>
                <c:pt idx="3">
                  <c:v>32</c:v>
                </c:pt>
                <c:pt idx="4">
                  <c:v>40</c:v>
                </c:pt>
                <c:pt idx="5">
                  <c:v>40</c:v>
                </c:pt>
                <c:pt idx="6">
                  <c:v>32</c:v>
                </c:pt>
                <c:pt idx="7">
                  <c:v>24</c:v>
                </c:pt>
                <c:pt idx="8">
                  <c:v>24</c:v>
                </c:pt>
                <c:pt idx="9">
                  <c:v>32</c:v>
                </c:pt>
                <c:pt idx="10">
                  <c:v>8</c:v>
                </c:pt>
                <c:pt idx="11">
                  <c:v>32</c:v>
                </c:pt>
                <c:pt idx="12" formatCode="0">
                  <c:v>32</c:v>
                </c:pt>
                <c:pt idx="13" formatCode="0">
                  <c:v>40</c:v>
                </c:pt>
              </c:numCache>
            </c:numRef>
          </c:val>
        </c:ser>
        <c:ser>
          <c:idx val="3"/>
          <c:order val="2"/>
          <c:tx>
            <c:v>Plant model set-up</c:v>
          </c:tx>
          <c:spPr>
            <a:solidFill>
              <a:srgbClr val="CCFFFF"/>
            </a:solidFill>
            <a:ln w="12700">
              <a:solidFill>
                <a:srgbClr val="000000"/>
              </a:solidFill>
              <a:prstDash val="solid"/>
            </a:ln>
          </c:spPr>
          <c:invertIfNegative val="0"/>
          <c:cat>
            <c:strRef>
              <c:f>'Application Matrix '!$B$39:$B$52</c:f>
              <c:strCache>
                <c:ptCount val="14"/>
                <c:pt idx="0">
                  <c:v>Calculate Sludge Production</c:v>
                </c:pt>
                <c:pt idx="1">
                  <c:v>Design Aeration System</c:v>
                </c:pt>
                <c:pt idx="2">
                  <c:v>Develop a Process Configuration for Nitrogen Removal</c:v>
                </c:pt>
                <c:pt idx="3">
                  <c:v>Develop a Process Configuration for Phosphorus Removal</c:v>
                </c:pt>
                <c:pt idx="4">
                  <c:v>Assess Plant Capacity for Nitrogen Removal</c:v>
                </c:pt>
                <c:pt idx="5">
                  <c:v>Design a Treatment System to Meet Peak Effluent Nitrogen Limits</c:v>
                </c:pt>
                <c:pt idx="6">
                  <c:v>Optimise Aeration Control</c:v>
                </c:pt>
                <c:pt idx="7">
                  <c:v>Test Effect of Taking Tanks Out of Service</c:v>
                </c:pt>
                <c:pt idx="8">
                  <c:v>Use Model to Develop Sludge Wastage Strategy</c:v>
                </c:pt>
                <c:pt idx="9">
                  <c:v>Develop a Strategy to Handle Storm Flows</c:v>
                </c:pt>
                <c:pt idx="10">
                  <c:v>Develop a General Model for Process Understanding</c:v>
                </c:pt>
                <c:pt idx="11">
                  <c:v>Develop a Site Specific Model for Operator Training</c:v>
                </c:pt>
                <c:pt idx="12">
                  <c:v>Develop Nitrogen Removal for Food Production Waste</c:v>
                </c:pt>
                <c:pt idx="13">
                  <c:v>Assess Acceptability of New Influent at a Petrochemical Site</c:v>
                </c:pt>
              </c:strCache>
            </c:strRef>
          </c:cat>
          <c:val>
            <c:numRef>
              <c:f>'Application Matrix '!$L$39:$L$52</c:f>
              <c:numCache>
                <c:formatCode>0.0</c:formatCode>
                <c:ptCount val="14"/>
                <c:pt idx="0">
                  <c:v>4</c:v>
                </c:pt>
                <c:pt idx="1">
                  <c:v>6</c:v>
                </c:pt>
                <c:pt idx="2">
                  <c:v>6</c:v>
                </c:pt>
                <c:pt idx="3">
                  <c:v>6</c:v>
                </c:pt>
                <c:pt idx="4">
                  <c:v>6</c:v>
                </c:pt>
                <c:pt idx="5">
                  <c:v>10</c:v>
                </c:pt>
                <c:pt idx="6">
                  <c:v>8</c:v>
                </c:pt>
                <c:pt idx="7">
                  <c:v>6</c:v>
                </c:pt>
                <c:pt idx="8">
                  <c:v>6</c:v>
                </c:pt>
                <c:pt idx="9">
                  <c:v>8</c:v>
                </c:pt>
                <c:pt idx="10">
                  <c:v>2</c:v>
                </c:pt>
                <c:pt idx="11">
                  <c:v>8</c:v>
                </c:pt>
                <c:pt idx="12" formatCode="0">
                  <c:v>6</c:v>
                </c:pt>
                <c:pt idx="13" formatCode="0">
                  <c:v>8</c:v>
                </c:pt>
              </c:numCache>
            </c:numRef>
          </c:val>
        </c:ser>
        <c:ser>
          <c:idx val="4"/>
          <c:order val="3"/>
          <c:tx>
            <c:v>Calibration &amp; validation</c:v>
          </c:tx>
          <c:spPr>
            <a:solidFill>
              <a:srgbClr val="660066"/>
            </a:solidFill>
            <a:ln w="12700">
              <a:solidFill>
                <a:srgbClr val="000000"/>
              </a:solidFill>
              <a:prstDash val="solid"/>
            </a:ln>
          </c:spPr>
          <c:invertIfNegative val="0"/>
          <c:cat>
            <c:strRef>
              <c:f>'Application Matrix '!$B$39:$B$52</c:f>
              <c:strCache>
                <c:ptCount val="14"/>
                <c:pt idx="0">
                  <c:v>Calculate Sludge Production</c:v>
                </c:pt>
                <c:pt idx="1">
                  <c:v>Design Aeration System</c:v>
                </c:pt>
                <c:pt idx="2">
                  <c:v>Develop a Process Configuration for Nitrogen Removal</c:v>
                </c:pt>
                <c:pt idx="3">
                  <c:v>Develop a Process Configuration for Phosphorus Removal</c:v>
                </c:pt>
                <c:pt idx="4">
                  <c:v>Assess Plant Capacity for Nitrogen Removal</c:v>
                </c:pt>
                <c:pt idx="5">
                  <c:v>Design a Treatment System to Meet Peak Effluent Nitrogen Limits</c:v>
                </c:pt>
                <c:pt idx="6">
                  <c:v>Optimise Aeration Control</c:v>
                </c:pt>
                <c:pt idx="7">
                  <c:v>Test Effect of Taking Tanks Out of Service</c:v>
                </c:pt>
                <c:pt idx="8">
                  <c:v>Use Model to Develop Sludge Wastage Strategy</c:v>
                </c:pt>
                <c:pt idx="9">
                  <c:v>Develop a Strategy to Handle Storm Flows</c:v>
                </c:pt>
                <c:pt idx="10">
                  <c:v>Develop a General Model for Process Understanding</c:v>
                </c:pt>
                <c:pt idx="11">
                  <c:v>Develop a Site Specific Model for Operator Training</c:v>
                </c:pt>
                <c:pt idx="12">
                  <c:v>Develop Nitrogen Removal for Food Production Waste</c:v>
                </c:pt>
                <c:pt idx="13">
                  <c:v>Assess Acceptability of New Influent at a Petrochemical Site</c:v>
                </c:pt>
              </c:strCache>
            </c:strRef>
          </c:cat>
          <c:val>
            <c:numRef>
              <c:f>'Application Matrix '!$M$39:$M$52</c:f>
              <c:numCache>
                <c:formatCode>0.0</c:formatCode>
                <c:ptCount val="14"/>
                <c:pt idx="0">
                  <c:v>9</c:v>
                </c:pt>
                <c:pt idx="1">
                  <c:v>6</c:v>
                </c:pt>
                <c:pt idx="2">
                  <c:v>12</c:v>
                </c:pt>
                <c:pt idx="3">
                  <c:v>12</c:v>
                </c:pt>
                <c:pt idx="4">
                  <c:v>15</c:v>
                </c:pt>
                <c:pt idx="5">
                  <c:v>15</c:v>
                </c:pt>
                <c:pt idx="6">
                  <c:v>12</c:v>
                </c:pt>
                <c:pt idx="7">
                  <c:v>9</c:v>
                </c:pt>
                <c:pt idx="8">
                  <c:v>9</c:v>
                </c:pt>
                <c:pt idx="9">
                  <c:v>12</c:v>
                </c:pt>
                <c:pt idx="10">
                  <c:v>0</c:v>
                </c:pt>
                <c:pt idx="11">
                  <c:v>12</c:v>
                </c:pt>
                <c:pt idx="12" formatCode="0">
                  <c:v>12</c:v>
                </c:pt>
                <c:pt idx="13" formatCode="0">
                  <c:v>12</c:v>
                </c:pt>
              </c:numCache>
            </c:numRef>
          </c:val>
        </c:ser>
        <c:ser>
          <c:idx val="5"/>
          <c:order val="4"/>
          <c:tx>
            <c:v>Simulation &amp; results interpretation</c:v>
          </c:tx>
          <c:spPr>
            <a:solidFill>
              <a:srgbClr val="FF8080"/>
            </a:solidFill>
            <a:ln w="12700">
              <a:solidFill>
                <a:srgbClr val="000000"/>
              </a:solidFill>
              <a:prstDash val="solid"/>
            </a:ln>
          </c:spPr>
          <c:invertIfNegative val="0"/>
          <c:cat>
            <c:strRef>
              <c:f>'Application Matrix '!$B$39:$B$52</c:f>
              <c:strCache>
                <c:ptCount val="14"/>
                <c:pt idx="0">
                  <c:v>Calculate Sludge Production</c:v>
                </c:pt>
                <c:pt idx="1">
                  <c:v>Design Aeration System</c:v>
                </c:pt>
                <c:pt idx="2">
                  <c:v>Develop a Process Configuration for Nitrogen Removal</c:v>
                </c:pt>
                <c:pt idx="3">
                  <c:v>Develop a Process Configuration for Phosphorus Removal</c:v>
                </c:pt>
                <c:pt idx="4">
                  <c:v>Assess Plant Capacity for Nitrogen Removal</c:v>
                </c:pt>
                <c:pt idx="5">
                  <c:v>Design a Treatment System to Meet Peak Effluent Nitrogen Limits</c:v>
                </c:pt>
                <c:pt idx="6">
                  <c:v>Optimise Aeration Control</c:v>
                </c:pt>
                <c:pt idx="7">
                  <c:v>Test Effect of Taking Tanks Out of Service</c:v>
                </c:pt>
                <c:pt idx="8">
                  <c:v>Use Model to Develop Sludge Wastage Strategy</c:v>
                </c:pt>
                <c:pt idx="9">
                  <c:v>Develop a Strategy to Handle Storm Flows</c:v>
                </c:pt>
                <c:pt idx="10">
                  <c:v>Develop a General Model for Process Understanding</c:v>
                </c:pt>
                <c:pt idx="11">
                  <c:v>Develop a Site Specific Model for Operator Training</c:v>
                </c:pt>
                <c:pt idx="12">
                  <c:v>Develop Nitrogen Removal for Food Production Waste</c:v>
                </c:pt>
                <c:pt idx="13">
                  <c:v>Assess Acceptability of New Influent at a Petrochemical Site</c:v>
                </c:pt>
              </c:strCache>
            </c:strRef>
          </c:cat>
          <c:val>
            <c:numRef>
              <c:f>'Application Matrix '!$N$39:$N$52</c:f>
              <c:numCache>
                <c:formatCode>0.0</c:formatCode>
                <c:ptCount val="14"/>
                <c:pt idx="0">
                  <c:v>5</c:v>
                </c:pt>
                <c:pt idx="1">
                  <c:v>15</c:v>
                </c:pt>
                <c:pt idx="2">
                  <c:v>20</c:v>
                </c:pt>
                <c:pt idx="3">
                  <c:v>20</c:v>
                </c:pt>
                <c:pt idx="4">
                  <c:v>20</c:v>
                </c:pt>
                <c:pt idx="5">
                  <c:v>25</c:v>
                </c:pt>
                <c:pt idx="6">
                  <c:v>20</c:v>
                </c:pt>
                <c:pt idx="7">
                  <c:v>15</c:v>
                </c:pt>
                <c:pt idx="8">
                  <c:v>15</c:v>
                </c:pt>
                <c:pt idx="9">
                  <c:v>20</c:v>
                </c:pt>
                <c:pt idx="10">
                  <c:v>10</c:v>
                </c:pt>
                <c:pt idx="11">
                  <c:v>20</c:v>
                </c:pt>
                <c:pt idx="12" formatCode="0">
                  <c:v>20</c:v>
                </c:pt>
                <c:pt idx="13" formatCode="0">
                  <c:v>15</c:v>
                </c:pt>
              </c:numCache>
            </c:numRef>
          </c:val>
        </c:ser>
        <c:dLbls>
          <c:showLegendKey val="0"/>
          <c:showVal val="0"/>
          <c:showCatName val="0"/>
          <c:showSerName val="0"/>
          <c:showPercent val="0"/>
          <c:showBubbleSize val="0"/>
        </c:dLbls>
        <c:gapWidth val="150"/>
        <c:overlap val="100"/>
        <c:axId val="148014208"/>
        <c:axId val="148015744"/>
      </c:barChart>
      <c:catAx>
        <c:axId val="148014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48015744"/>
        <c:crosses val="autoZero"/>
        <c:auto val="1"/>
        <c:lblAlgn val="ctr"/>
        <c:lblOffset val="100"/>
        <c:tickMarkSkip val="1"/>
        <c:noMultiLvlLbl val="0"/>
      </c:catAx>
      <c:valAx>
        <c:axId val="148015744"/>
        <c:scaling>
          <c:orientation val="minMax"/>
          <c:max val="100"/>
          <c:min val="0"/>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Weighted Level of Effort [%]</a:t>
                </a:r>
              </a:p>
            </c:rich>
          </c:tx>
          <c:layout>
            <c:manualLayout>
              <c:xMode val="edge"/>
              <c:yMode val="edge"/>
              <c:x val="1.2208607405720559E-2"/>
              <c:y val="0.102773217177640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8014208"/>
        <c:crosses val="autoZero"/>
        <c:crossBetween val="between"/>
      </c:valAx>
      <c:spPr>
        <a:solidFill>
          <a:srgbClr val="FFFFFF"/>
        </a:solidFill>
        <a:ln w="12700">
          <a:solidFill>
            <a:srgbClr val="808080"/>
          </a:solidFill>
          <a:prstDash val="solid"/>
        </a:ln>
      </c:spPr>
    </c:plotArea>
    <c:legend>
      <c:legendPos val="r"/>
      <c:layout>
        <c:manualLayout>
          <c:xMode val="edge"/>
          <c:yMode val="edge"/>
          <c:x val="0.69811321415746252"/>
          <c:y val="3.2626690894407432E-3"/>
          <c:w val="0.28412870526890593"/>
          <c:h val="0.1647634143931682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47625" y="9525"/>
    <xdr:ext cx="8562975" cy="58197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0.46747</cdr:x>
      <cdr:y>0.5793</cdr:y>
    </cdr:from>
    <cdr:to>
      <cdr:x>0.46747</cdr:x>
      <cdr:y>0.99405</cdr:y>
    </cdr:to>
    <cdr:sp macro="" textlink="">
      <cdr:nvSpPr>
        <cdr:cNvPr id="21506" name="Line 2"/>
        <cdr:cNvSpPr>
          <a:spLocks xmlns:a="http://schemas.openxmlformats.org/drawingml/2006/main" noChangeShapeType="1"/>
        </cdr:cNvSpPr>
      </cdr:nvSpPr>
      <cdr:spPr bwMode="auto">
        <a:xfrm xmlns:a="http://schemas.openxmlformats.org/drawingml/2006/main">
          <a:off x="4002929" y="3371415"/>
          <a:ext cx="0" cy="241375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0.15888</cdr:x>
      <cdr:y>0.95269</cdr:y>
    </cdr:from>
    <cdr:to>
      <cdr:x>0.21097</cdr:x>
      <cdr:y>0.982</cdr:y>
    </cdr:to>
    <cdr:sp macro="" textlink="">
      <cdr:nvSpPr>
        <cdr:cNvPr id="21507" name="Text Box 3"/>
        <cdr:cNvSpPr txBox="1">
          <a:spLocks xmlns:a="http://schemas.openxmlformats.org/drawingml/2006/main" noChangeArrowheads="1"/>
        </cdr:cNvSpPr>
      </cdr:nvSpPr>
      <cdr:spPr bwMode="auto">
        <a:xfrm xmlns:a="http://schemas.openxmlformats.org/drawingml/2006/main">
          <a:off x="1360506" y="5544422"/>
          <a:ext cx="446046" cy="1705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1000" b="1" i="0" strike="noStrike">
              <a:solidFill>
                <a:srgbClr val="333399"/>
              </a:solidFill>
              <a:latin typeface="Arial"/>
              <a:cs typeface="Arial"/>
            </a:rPr>
            <a:t>Design</a:t>
          </a:r>
        </a:p>
      </cdr:txBody>
    </cdr:sp>
  </cdr:relSizeAnchor>
  <cdr:relSizeAnchor xmlns:cdr="http://schemas.openxmlformats.org/drawingml/2006/chartDrawing">
    <cdr:from>
      <cdr:x>0.09244</cdr:x>
      <cdr:y>0.24618</cdr:y>
    </cdr:from>
    <cdr:to>
      <cdr:x>0.09244</cdr:x>
      <cdr:y>0.98968</cdr:y>
    </cdr:to>
    <cdr:sp macro="" textlink="">
      <cdr:nvSpPr>
        <cdr:cNvPr id="21508" name="Line 4"/>
        <cdr:cNvSpPr>
          <a:spLocks xmlns:a="http://schemas.openxmlformats.org/drawingml/2006/main" noChangeShapeType="1"/>
        </cdr:cNvSpPr>
      </cdr:nvSpPr>
      <cdr:spPr bwMode="auto">
        <a:xfrm xmlns:a="http://schemas.openxmlformats.org/drawingml/2006/main">
          <a:off x="791573" y="1432712"/>
          <a:ext cx="0" cy="432700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0.84325</cdr:x>
      <cdr:y>0.57819</cdr:y>
    </cdr:from>
    <cdr:to>
      <cdr:x>0.84325</cdr:x>
      <cdr:y>0.99444</cdr:y>
    </cdr:to>
    <cdr:sp macro="" textlink="">
      <cdr:nvSpPr>
        <cdr:cNvPr id="21509" name="Line 5"/>
        <cdr:cNvSpPr>
          <a:spLocks xmlns:a="http://schemas.openxmlformats.org/drawingml/2006/main" noChangeShapeType="1"/>
        </cdr:cNvSpPr>
      </cdr:nvSpPr>
      <cdr:spPr bwMode="auto">
        <a:xfrm xmlns:a="http://schemas.openxmlformats.org/drawingml/2006/main" flipH="1">
          <a:off x="7220747" y="3364955"/>
          <a:ext cx="0" cy="242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0.53175</cdr:x>
      <cdr:y>0.95565</cdr:y>
    </cdr:from>
    <cdr:to>
      <cdr:x>0.61297</cdr:x>
      <cdr:y>0.98496</cdr:y>
    </cdr:to>
    <cdr:sp macro="" textlink="">
      <cdr:nvSpPr>
        <cdr:cNvPr id="21510" name="Text Box 6"/>
        <cdr:cNvSpPr txBox="1">
          <a:spLocks xmlns:a="http://schemas.openxmlformats.org/drawingml/2006/main" noChangeArrowheads="1"/>
        </cdr:cNvSpPr>
      </cdr:nvSpPr>
      <cdr:spPr bwMode="auto">
        <a:xfrm xmlns:a="http://schemas.openxmlformats.org/drawingml/2006/main">
          <a:off x="4553388" y="5561688"/>
          <a:ext cx="695485" cy="1705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1000" b="1" i="0" strike="noStrike">
              <a:solidFill>
                <a:srgbClr val="333399"/>
              </a:solidFill>
              <a:latin typeface="Arial"/>
              <a:cs typeface="Arial"/>
            </a:rPr>
            <a:t>Operations</a:t>
          </a:r>
        </a:p>
      </cdr:txBody>
    </cdr:sp>
  </cdr:relSizeAnchor>
  <cdr:relSizeAnchor xmlns:cdr="http://schemas.openxmlformats.org/drawingml/2006/chartDrawing">
    <cdr:from>
      <cdr:x>0.87836</cdr:x>
      <cdr:y>0.95893</cdr:y>
    </cdr:from>
    <cdr:to>
      <cdr:x>0.94792</cdr:x>
      <cdr:y>0.98823</cdr:y>
    </cdr:to>
    <cdr:sp macro="" textlink="">
      <cdr:nvSpPr>
        <cdr:cNvPr id="21511" name="Text Box 7"/>
        <cdr:cNvSpPr txBox="1">
          <a:spLocks xmlns:a="http://schemas.openxmlformats.org/drawingml/2006/main" noChangeArrowheads="1"/>
        </cdr:cNvSpPr>
      </cdr:nvSpPr>
      <cdr:spPr bwMode="auto">
        <a:xfrm xmlns:a="http://schemas.openxmlformats.org/drawingml/2006/main">
          <a:off x="7521365" y="5580737"/>
          <a:ext cx="595641" cy="1705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1000" b="1" i="0" strike="noStrike">
              <a:solidFill>
                <a:srgbClr val="333399"/>
              </a:solidFill>
              <a:latin typeface="Arial"/>
              <a:cs typeface="Arial"/>
            </a:rPr>
            <a:t>Industrial</a:t>
          </a:r>
        </a:p>
      </cdr:txBody>
    </cdr:sp>
  </cdr:relSizeAnchor>
  <cdr:relSizeAnchor xmlns:cdr="http://schemas.openxmlformats.org/drawingml/2006/chartDrawing">
    <cdr:from>
      <cdr:x>0.7471</cdr:x>
      <cdr:y>0.95729</cdr:y>
    </cdr:from>
    <cdr:to>
      <cdr:x>0.80834</cdr:x>
      <cdr:y>0.9866</cdr:y>
    </cdr:to>
    <cdr:sp macro="" textlink="">
      <cdr:nvSpPr>
        <cdr:cNvPr id="9" name="Text Box 7"/>
        <cdr:cNvSpPr txBox="1">
          <a:spLocks xmlns:a="http://schemas.openxmlformats.org/drawingml/2006/main" noChangeArrowheads="1"/>
        </cdr:cNvSpPr>
      </cdr:nvSpPr>
      <cdr:spPr bwMode="auto">
        <a:xfrm xmlns:a="http://schemas.openxmlformats.org/drawingml/2006/main">
          <a:off x="6397367" y="5571193"/>
          <a:ext cx="524397" cy="1705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1000" b="1" i="0" strike="noStrike">
              <a:solidFill>
                <a:srgbClr val="333399"/>
              </a:solidFill>
              <a:latin typeface="Arial"/>
              <a:cs typeface="Arial"/>
            </a:rPr>
            <a:t>Training</a:t>
          </a:r>
        </a:p>
      </cdr:txBody>
    </cdr:sp>
  </cdr:relSizeAnchor>
  <cdr:relSizeAnchor xmlns:cdr="http://schemas.openxmlformats.org/drawingml/2006/chartDrawing">
    <cdr:from>
      <cdr:x>0.71756</cdr:x>
      <cdr:y>0.5831</cdr:y>
    </cdr:from>
    <cdr:to>
      <cdr:x>0.71756</cdr:x>
      <cdr:y>0.99935</cdr:y>
    </cdr:to>
    <cdr:sp macro="" textlink="">
      <cdr:nvSpPr>
        <cdr:cNvPr id="10" name="Line 5"/>
        <cdr:cNvSpPr>
          <a:spLocks xmlns:a="http://schemas.openxmlformats.org/drawingml/2006/main" noChangeShapeType="1"/>
        </cdr:cNvSpPr>
      </cdr:nvSpPr>
      <cdr:spPr bwMode="auto">
        <a:xfrm xmlns:a="http://schemas.openxmlformats.org/drawingml/2006/main" flipH="1">
          <a:off x="6144422" y="3393530"/>
          <a:ext cx="0" cy="242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0.96784</cdr:x>
      <cdr:y>0.58375</cdr:y>
    </cdr:from>
    <cdr:to>
      <cdr:x>0.96784</cdr:x>
      <cdr:y>1</cdr:y>
    </cdr:to>
    <cdr:sp macro="" textlink="">
      <cdr:nvSpPr>
        <cdr:cNvPr id="11" name="Line 5"/>
        <cdr:cNvSpPr>
          <a:spLocks xmlns:a="http://schemas.openxmlformats.org/drawingml/2006/main" noChangeShapeType="1"/>
        </cdr:cNvSpPr>
      </cdr:nvSpPr>
      <cdr:spPr bwMode="auto">
        <a:xfrm xmlns:a="http://schemas.openxmlformats.org/drawingml/2006/main" flipH="1">
          <a:off x="8287547" y="3397294"/>
          <a:ext cx="0" cy="242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2"/>
  <sheetViews>
    <sheetView tabSelected="1" zoomScale="60" zoomScaleNormal="60" workbookViewId="0">
      <pane xSplit="2" ySplit="4" topLeftCell="C5" activePane="bottomRight" state="frozen"/>
      <selection pane="topRight" activeCell="D1" sqref="D1"/>
      <selection pane="bottomLeft" activeCell="A3" sqref="A3"/>
      <selection pane="bottomRight" activeCell="I11" sqref="I11"/>
    </sheetView>
  </sheetViews>
  <sheetFormatPr defaultColWidth="9.140625" defaultRowHeight="12.75"/>
  <cols>
    <col min="1" max="1" width="7.7109375" customWidth="1"/>
    <col min="2" max="2" width="52.85546875" customWidth="1"/>
    <col min="3" max="3" width="22.140625" customWidth="1"/>
    <col min="4" max="4" width="25.7109375" customWidth="1"/>
    <col min="5" max="5" width="20.28515625" customWidth="1"/>
    <col min="6" max="6" width="23.5703125" customWidth="1"/>
    <col min="7" max="7" width="22.140625" customWidth="1"/>
    <col min="8" max="9" width="15.85546875" customWidth="1"/>
    <col min="10" max="10" width="19.140625" customWidth="1"/>
    <col min="11" max="11" width="23" customWidth="1"/>
    <col min="12" max="12" width="19.140625" customWidth="1"/>
    <col min="13" max="13" width="19" customWidth="1"/>
    <col min="14" max="14" width="19.28515625" customWidth="1"/>
    <col min="15" max="15" width="17" customWidth="1"/>
  </cols>
  <sheetData>
    <row r="2" spans="1:15" ht="13.5" thickBot="1"/>
    <row r="3" spans="1:15" ht="18.75" customHeight="1" thickBot="1">
      <c r="C3" s="128" t="s">
        <v>227</v>
      </c>
      <c r="D3" s="129"/>
      <c r="E3" s="129"/>
      <c r="F3" s="129"/>
      <c r="G3" s="130"/>
      <c r="I3" s="4"/>
      <c r="J3" s="1" t="s">
        <v>112</v>
      </c>
      <c r="K3" s="2"/>
      <c r="L3" s="2"/>
      <c r="M3" s="2"/>
      <c r="N3" s="2"/>
      <c r="O3" s="88"/>
    </row>
    <row r="4" spans="1:15" ht="54.75" thickBot="1">
      <c r="A4" s="267" t="s">
        <v>195</v>
      </c>
      <c r="B4" s="268"/>
      <c r="C4" s="131" t="s">
        <v>4</v>
      </c>
      <c r="D4" s="132" t="s">
        <v>64</v>
      </c>
      <c r="E4" s="133" t="s">
        <v>5</v>
      </c>
      <c r="F4" s="134" t="s">
        <v>65</v>
      </c>
      <c r="G4" s="135" t="s">
        <v>3</v>
      </c>
      <c r="H4" s="69" t="s">
        <v>7</v>
      </c>
      <c r="I4" s="18"/>
      <c r="J4" s="22" t="str">
        <f>C4</f>
        <v>Project Definition</v>
      </c>
      <c r="K4" s="23" t="str">
        <f>D4</f>
        <v>Data collection &amp; Reconciliation</v>
      </c>
      <c r="L4" s="24" t="str">
        <f>E4</f>
        <v>Model Set-Up</v>
      </c>
      <c r="M4" s="25" t="str">
        <f>F4</f>
        <v>Calibration &amp; Validation</v>
      </c>
      <c r="N4" s="26" t="str">
        <f>G4</f>
        <v>Simulation &amp; Results Interpretation</v>
      </c>
      <c r="O4" s="136" t="s">
        <v>226</v>
      </c>
    </row>
    <row r="5" spans="1:15" ht="18.75" thickBot="1">
      <c r="A5" s="269" t="s">
        <v>21</v>
      </c>
      <c r="B5" s="270"/>
      <c r="C5" s="64">
        <v>10</v>
      </c>
      <c r="D5" s="65">
        <v>40</v>
      </c>
      <c r="E5" s="66">
        <v>10</v>
      </c>
      <c r="F5" s="67">
        <v>15</v>
      </c>
      <c r="G5" s="70">
        <v>25</v>
      </c>
      <c r="H5" s="68">
        <f>SUM(C5:G5)</f>
        <v>100</v>
      </c>
      <c r="I5" s="19"/>
      <c r="J5" s="27"/>
      <c r="K5" s="28"/>
      <c r="L5" s="29"/>
      <c r="M5" s="30"/>
      <c r="N5" s="31"/>
      <c r="O5" s="3"/>
    </row>
    <row r="6" spans="1:15" s="63" customFormat="1" ht="21" customHeight="1" thickBot="1">
      <c r="A6" s="271" t="s">
        <v>34</v>
      </c>
      <c r="B6" s="272"/>
      <c r="C6" s="56"/>
      <c r="D6" s="57"/>
      <c r="E6" s="57"/>
      <c r="F6" s="57"/>
      <c r="G6" s="71"/>
      <c r="H6" s="60"/>
      <c r="I6" s="58"/>
      <c r="J6" s="56"/>
      <c r="K6" s="57"/>
      <c r="L6" s="61"/>
      <c r="M6" s="57"/>
      <c r="N6" s="62"/>
      <c r="O6" s="59"/>
    </row>
    <row r="7" spans="1:15" ht="40.5" customHeight="1" thickBot="1">
      <c r="A7" s="137">
        <v>1</v>
      </c>
      <c r="B7" s="138" t="s">
        <v>0</v>
      </c>
      <c r="C7" s="90">
        <v>1</v>
      </c>
      <c r="D7" s="91">
        <v>3</v>
      </c>
      <c r="E7" s="91">
        <v>2</v>
      </c>
      <c r="F7" s="91">
        <v>3</v>
      </c>
      <c r="G7" s="92">
        <v>1</v>
      </c>
      <c r="H7" s="93">
        <f>SUM(C7:G7)</f>
        <v>10</v>
      </c>
      <c r="I7" s="21"/>
      <c r="J7" s="94">
        <f>(C7*C$5/100)/5*100</f>
        <v>2</v>
      </c>
      <c r="K7" s="95">
        <f>(D7*D$5/100)/5*100</f>
        <v>24</v>
      </c>
      <c r="L7" s="95">
        <f>(E7*E$5/100)/5*100</f>
        <v>4</v>
      </c>
      <c r="M7" s="95">
        <f>(F7*F$5/100)/5*100</f>
        <v>9</v>
      </c>
      <c r="N7" s="96">
        <f>(G7*G$5/100)/5*100</f>
        <v>5</v>
      </c>
      <c r="O7" s="87">
        <f>SUM(J7:N7)</f>
        <v>44</v>
      </c>
    </row>
    <row r="8" spans="1:15" ht="409.6" hidden="1" thickBot="1">
      <c r="A8" s="54"/>
      <c r="B8" s="138" t="s">
        <v>1</v>
      </c>
      <c r="C8" s="97" t="s">
        <v>110</v>
      </c>
      <c r="D8" s="98" t="s">
        <v>113</v>
      </c>
      <c r="E8" s="98" t="s">
        <v>114</v>
      </c>
      <c r="F8" s="98" t="s">
        <v>66</v>
      </c>
      <c r="G8" s="99" t="s">
        <v>111</v>
      </c>
      <c r="H8" s="100"/>
      <c r="I8" s="101"/>
      <c r="J8" s="102"/>
      <c r="K8" s="103"/>
      <c r="L8" s="103"/>
      <c r="M8" s="103"/>
      <c r="N8" s="104"/>
      <c r="O8" s="105"/>
    </row>
    <row r="9" spans="1:15" ht="40.5" customHeight="1" thickBot="1">
      <c r="A9" s="139">
        <v>2</v>
      </c>
      <c r="B9" s="138" t="s">
        <v>6</v>
      </c>
      <c r="C9" s="90">
        <v>2</v>
      </c>
      <c r="D9" s="91">
        <v>3</v>
      </c>
      <c r="E9" s="91">
        <v>3</v>
      </c>
      <c r="F9" s="91">
        <v>2</v>
      </c>
      <c r="G9" s="92">
        <v>3</v>
      </c>
      <c r="H9" s="93">
        <f>SUM(C9:G9)</f>
        <v>13</v>
      </c>
      <c r="I9" s="21"/>
      <c r="J9" s="94">
        <f>(C9*C$5/100)/5*100</f>
        <v>4</v>
      </c>
      <c r="K9" s="95">
        <f>(D9*D$5/100)/5*100</f>
        <v>24</v>
      </c>
      <c r="L9" s="95">
        <f>(E9*E$5/100)/5*100</f>
        <v>6</v>
      </c>
      <c r="M9" s="95">
        <f>(F9*F$5/100)/5*100</f>
        <v>6</v>
      </c>
      <c r="N9" s="96">
        <f>(G9*G$5/100)/5*100</f>
        <v>15</v>
      </c>
      <c r="O9" s="87">
        <f>SUM(J9:N9)</f>
        <v>55</v>
      </c>
    </row>
    <row r="10" spans="1:15" ht="41.25" hidden="1" thickBot="1">
      <c r="A10" s="54"/>
      <c r="B10" s="138" t="s">
        <v>1</v>
      </c>
      <c r="C10" s="97" t="s">
        <v>67</v>
      </c>
      <c r="D10" s="98"/>
      <c r="E10" s="98"/>
      <c r="F10" s="98"/>
      <c r="G10" s="99" t="s">
        <v>68</v>
      </c>
      <c r="H10" s="100"/>
      <c r="I10" s="101"/>
      <c r="J10" s="106"/>
      <c r="K10" s="107"/>
      <c r="L10" s="107"/>
      <c r="M10" s="107"/>
      <c r="N10" s="108"/>
      <c r="O10" s="109"/>
    </row>
    <row r="11" spans="1:15" ht="40.5" customHeight="1" thickBot="1">
      <c r="A11" s="139">
        <v>3</v>
      </c>
      <c r="B11" s="138" t="s">
        <v>41</v>
      </c>
      <c r="C11" s="90">
        <v>3</v>
      </c>
      <c r="D11" s="91">
        <v>4</v>
      </c>
      <c r="E11" s="91">
        <v>3</v>
      </c>
      <c r="F11" s="91">
        <v>4</v>
      </c>
      <c r="G11" s="92">
        <v>4</v>
      </c>
      <c r="H11" s="93">
        <f>SUM(C11:G11)</f>
        <v>18</v>
      </c>
      <c r="I11" s="21"/>
      <c r="J11" s="94">
        <f>(C11*C$5/100)/5*100</f>
        <v>6</v>
      </c>
      <c r="K11" s="95">
        <f>(D11*D$5/100)/5*100</f>
        <v>32</v>
      </c>
      <c r="L11" s="95">
        <f>(E11*E$5/100)/5*100</f>
        <v>6</v>
      </c>
      <c r="M11" s="95">
        <f>(F11*F$5/100)/5*100</f>
        <v>12</v>
      </c>
      <c r="N11" s="96">
        <f>(G11*G$5/100)/5*100</f>
        <v>20</v>
      </c>
      <c r="O11" s="87">
        <f>SUM(J11:N11)</f>
        <v>76</v>
      </c>
    </row>
    <row r="12" spans="1:15" ht="61.5" hidden="1" thickBot="1">
      <c r="A12" s="54"/>
      <c r="B12" s="138" t="s">
        <v>1</v>
      </c>
      <c r="C12" s="97"/>
      <c r="D12" s="98" t="s">
        <v>69</v>
      </c>
      <c r="E12" s="98"/>
      <c r="F12" s="98"/>
      <c r="G12" s="99"/>
      <c r="H12" s="100"/>
      <c r="I12" s="101"/>
      <c r="J12" s="106"/>
      <c r="K12" s="107"/>
      <c r="L12" s="107"/>
      <c r="M12" s="107"/>
      <c r="N12" s="108"/>
      <c r="O12" s="109"/>
    </row>
    <row r="13" spans="1:15" ht="40.5" customHeight="1" thickBot="1">
      <c r="A13" s="139">
        <v>4</v>
      </c>
      <c r="B13" s="138" t="s">
        <v>40</v>
      </c>
      <c r="C13" s="90">
        <v>4</v>
      </c>
      <c r="D13" s="91">
        <v>4</v>
      </c>
      <c r="E13" s="91">
        <v>3</v>
      </c>
      <c r="F13" s="91">
        <v>4</v>
      </c>
      <c r="G13" s="92">
        <v>4</v>
      </c>
      <c r="H13" s="93">
        <f>SUM(C13:G13)</f>
        <v>19</v>
      </c>
      <c r="I13" s="21"/>
      <c r="J13" s="94">
        <f>(C13*C$5/100)/5*100</f>
        <v>8</v>
      </c>
      <c r="K13" s="95">
        <f>(D13*D$5/100)/5*100</f>
        <v>32</v>
      </c>
      <c r="L13" s="95">
        <f>(E13*E$5/100)/5*100</f>
        <v>6</v>
      </c>
      <c r="M13" s="95">
        <f>(F13*F$5/100)/5*100</f>
        <v>12</v>
      </c>
      <c r="N13" s="96">
        <f>(G13*G$5/100)/5*100</f>
        <v>20</v>
      </c>
      <c r="O13" s="87">
        <f>SUM(J13:N13)</f>
        <v>78</v>
      </c>
    </row>
    <row r="14" spans="1:15" ht="81.75" hidden="1" thickBot="1">
      <c r="A14" s="54"/>
      <c r="B14" s="138" t="s">
        <v>1</v>
      </c>
      <c r="C14" s="97" t="s">
        <v>70</v>
      </c>
      <c r="D14" s="98"/>
      <c r="E14" s="98"/>
      <c r="F14" s="98"/>
      <c r="G14" s="99"/>
      <c r="H14" s="100"/>
      <c r="I14" s="101"/>
      <c r="J14" s="106"/>
      <c r="K14" s="107"/>
      <c r="L14" s="107"/>
      <c r="M14" s="107"/>
      <c r="N14" s="108"/>
      <c r="O14" s="109"/>
    </row>
    <row r="15" spans="1:15" ht="40.5" customHeight="1" thickBot="1">
      <c r="A15" s="139">
        <v>5</v>
      </c>
      <c r="B15" s="138" t="s">
        <v>42</v>
      </c>
      <c r="C15" s="90">
        <v>4</v>
      </c>
      <c r="D15" s="91">
        <v>5</v>
      </c>
      <c r="E15" s="91">
        <v>3</v>
      </c>
      <c r="F15" s="91">
        <v>5</v>
      </c>
      <c r="G15" s="92">
        <v>4</v>
      </c>
      <c r="H15" s="93">
        <f>SUM(C15:G15)</f>
        <v>21</v>
      </c>
      <c r="I15" s="21"/>
      <c r="J15" s="94">
        <f>(C15*C$5/100)/5*100</f>
        <v>8</v>
      </c>
      <c r="K15" s="95">
        <f>(D15*D$5/100)/5*100</f>
        <v>40</v>
      </c>
      <c r="L15" s="95">
        <f>(E15*E$5/100)/5*100</f>
        <v>6</v>
      </c>
      <c r="M15" s="95">
        <f>(F15*F$5/100)/5*100</f>
        <v>15</v>
      </c>
      <c r="N15" s="96">
        <f>(G15*G$5/100)/5*100</f>
        <v>20</v>
      </c>
      <c r="O15" s="87">
        <f>SUM(J15:N15)</f>
        <v>89</v>
      </c>
    </row>
    <row r="16" spans="1:15" ht="16.5" hidden="1" customHeight="1" thickBot="1">
      <c r="A16" s="54"/>
      <c r="B16" s="138" t="s">
        <v>1</v>
      </c>
      <c r="C16" s="97"/>
      <c r="D16" s="98"/>
      <c r="E16" s="98"/>
      <c r="F16" s="98"/>
      <c r="G16" s="99"/>
      <c r="H16" s="100"/>
      <c r="I16" s="101"/>
      <c r="J16" s="106"/>
      <c r="K16" s="107"/>
      <c r="L16" s="107"/>
      <c r="M16" s="107"/>
      <c r="N16" s="108"/>
      <c r="O16" s="109"/>
    </row>
    <row r="17" spans="1:15" ht="41.25" thickBot="1">
      <c r="A17" s="139">
        <v>6</v>
      </c>
      <c r="B17" s="138" t="s">
        <v>46</v>
      </c>
      <c r="C17" s="90">
        <v>5</v>
      </c>
      <c r="D17" s="91">
        <v>5</v>
      </c>
      <c r="E17" s="91">
        <v>5</v>
      </c>
      <c r="F17" s="91">
        <v>5</v>
      </c>
      <c r="G17" s="92">
        <v>5</v>
      </c>
      <c r="H17" s="93">
        <f>SUM(C17:G17)</f>
        <v>25</v>
      </c>
      <c r="I17" s="21"/>
      <c r="J17" s="94">
        <f>(C17*C$5/100)/5*100</f>
        <v>10</v>
      </c>
      <c r="K17" s="95">
        <f>(D17*D$5/100)/5*100</f>
        <v>40</v>
      </c>
      <c r="L17" s="95">
        <f>(E17*E$5/100)/5*100</f>
        <v>10</v>
      </c>
      <c r="M17" s="95">
        <f>(F17*F$5/100)/5*100</f>
        <v>15</v>
      </c>
      <c r="N17" s="96">
        <f>(G17*G$5/100)/5*100</f>
        <v>25</v>
      </c>
      <c r="O17" s="87">
        <f>SUM(J17:N17)</f>
        <v>100</v>
      </c>
    </row>
    <row r="18" spans="1:15" ht="81.75" hidden="1" thickBot="1">
      <c r="A18" s="54"/>
      <c r="B18" s="55" t="s">
        <v>1</v>
      </c>
      <c r="C18" s="97" t="s">
        <v>71</v>
      </c>
      <c r="D18" s="98"/>
      <c r="E18" s="98"/>
      <c r="F18" s="98" t="s">
        <v>72</v>
      </c>
      <c r="G18" s="99"/>
      <c r="H18" s="110"/>
      <c r="I18" s="101"/>
      <c r="J18" s="106"/>
      <c r="K18" s="107"/>
      <c r="L18" s="107"/>
      <c r="M18" s="107"/>
      <c r="N18" s="108"/>
      <c r="O18" s="109"/>
    </row>
    <row r="19" spans="1:15" s="63" customFormat="1" ht="21" customHeight="1" thickBot="1">
      <c r="A19" s="265" t="s">
        <v>35</v>
      </c>
      <c r="B19" s="266"/>
      <c r="C19" s="111"/>
      <c r="D19" s="112"/>
      <c r="E19" s="112"/>
      <c r="F19" s="112"/>
      <c r="G19" s="113"/>
      <c r="H19" s="114"/>
      <c r="I19" s="115"/>
      <c r="J19" s="111"/>
      <c r="K19" s="112"/>
      <c r="L19" s="116"/>
      <c r="M19" s="112"/>
      <c r="N19" s="117"/>
      <c r="O19" s="118"/>
    </row>
    <row r="20" spans="1:15" ht="40.5" customHeight="1" thickBot="1">
      <c r="A20" s="139">
        <v>7</v>
      </c>
      <c r="B20" s="138" t="s">
        <v>43</v>
      </c>
      <c r="C20" s="90">
        <v>3</v>
      </c>
      <c r="D20" s="91">
        <v>4</v>
      </c>
      <c r="E20" s="91">
        <v>4</v>
      </c>
      <c r="F20" s="91">
        <v>4</v>
      </c>
      <c r="G20" s="92">
        <v>4</v>
      </c>
      <c r="H20" s="93">
        <f>SUM(C20:G20)</f>
        <v>19</v>
      </c>
      <c r="I20" s="21"/>
      <c r="J20" s="94">
        <f>(C20*C$5/100)/5*100</f>
        <v>6</v>
      </c>
      <c r="K20" s="95">
        <f>(D20*D$5/100)/5*100</f>
        <v>32</v>
      </c>
      <c r="L20" s="95">
        <f>(E20*E$5/100)/5*100</f>
        <v>8</v>
      </c>
      <c r="M20" s="95">
        <f>(F20*F$5/100)/5*100</f>
        <v>12</v>
      </c>
      <c r="N20" s="96">
        <f>(G20*G$5/100)/5*100</f>
        <v>20</v>
      </c>
      <c r="O20" s="87">
        <f>SUM(J20:N20)</f>
        <v>78</v>
      </c>
    </row>
    <row r="21" spans="1:15" ht="162.75" hidden="1" thickBot="1">
      <c r="A21" s="54"/>
      <c r="B21" s="138" t="s">
        <v>1</v>
      </c>
      <c r="C21" s="97"/>
      <c r="D21" s="98" t="s">
        <v>73</v>
      </c>
      <c r="E21" s="98" t="s">
        <v>74</v>
      </c>
      <c r="F21" s="98"/>
      <c r="G21" s="99"/>
      <c r="H21" s="100"/>
      <c r="I21" s="101"/>
      <c r="J21" s="106"/>
      <c r="K21" s="107"/>
      <c r="L21" s="107"/>
      <c r="M21" s="107"/>
      <c r="N21" s="108"/>
      <c r="O21" s="109"/>
    </row>
    <row r="22" spans="1:15" ht="40.5" customHeight="1" thickBot="1">
      <c r="A22" s="139">
        <v>8</v>
      </c>
      <c r="B22" s="138" t="s">
        <v>37</v>
      </c>
      <c r="C22" s="90">
        <v>2</v>
      </c>
      <c r="D22" s="91">
        <v>3</v>
      </c>
      <c r="E22" s="91">
        <v>3</v>
      </c>
      <c r="F22" s="91">
        <v>3</v>
      </c>
      <c r="G22" s="92">
        <v>3</v>
      </c>
      <c r="H22" s="93">
        <f>SUM(C22:G22)</f>
        <v>14</v>
      </c>
      <c r="I22" s="21"/>
      <c r="J22" s="94">
        <f>(C22*C$5/100)/5*100</f>
        <v>4</v>
      </c>
      <c r="K22" s="95">
        <f>(D22*D$5/100)/5*100</f>
        <v>24</v>
      </c>
      <c r="L22" s="95">
        <f>(E22*E$5/100)/5*100</f>
        <v>6</v>
      </c>
      <c r="M22" s="95">
        <f>(F22*F$5/100)/5*100</f>
        <v>9</v>
      </c>
      <c r="N22" s="96">
        <f>(G22*G$5/100)/5*100</f>
        <v>15</v>
      </c>
      <c r="O22" s="87">
        <f>SUM(J22:N22)</f>
        <v>58</v>
      </c>
    </row>
    <row r="23" spans="1:15" ht="61.5" hidden="1" thickBot="1">
      <c r="A23" s="54"/>
      <c r="B23" s="138" t="s">
        <v>1</v>
      </c>
      <c r="C23" s="97"/>
      <c r="D23" s="98"/>
      <c r="E23" s="98" t="s">
        <v>75</v>
      </c>
      <c r="F23" s="98"/>
      <c r="G23" s="99"/>
      <c r="H23" s="100"/>
      <c r="I23" s="101"/>
      <c r="J23" s="106"/>
      <c r="K23" s="107"/>
      <c r="L23" s="107"/>
      <c r="M23" s="107"/>
      <c r="N23" s="108"/>
      <c r="O23" s="109"/>
    </row>
    <row r="24" spans="1:15" ht="41.25" thickBot="1">
      <c r="A24" s="139">
        <v>9</v>
      </c>
      <c r="B24" s="138" t="s">
        <v>38</v>
      </c>
      <c r="C24" s="90">
        <v>3</v>
      </c>
      <c r="D24" s="91">
        <v>3</v>
      </c>
      <c r="E24" s="91">
        <v>3</v>
      </c>
      <c r="F24" s="91">
        <v>3</v>
      </c>
      <c r="G24" s="92">
        <v>3</v>
      </c>
      <c r="H24" s="93">
        <f>SUM(C24:G24)</f>
        <v>15</v>
      </c>
      <c r="I24" s="21"/>
      <c r="J24" s="94">
        <f>(C24*C$5/100)/5*100</f>
        <v>6</v>
      </c>
      <c r="K24" s="95">
        <f>(D24*D$5/100)/5*100</f>
        <v>24</v>
      </c>
      <c r="L24" s="95">
        <f>(E24*E$5/100)/5*100</f>
        <v>6</v>
      </c>
      <c r="M24" s="95">
        <f>(F24*F$5/100)/5*100</f>
        <v>9</v>
      </c>
      <c r="N24" s="96">
        <f>(G24*G$5/100)/5*100</f>
        <v>15</v>
      </c>
      <c r="O24" s="87">
        <f>SUM(J24:N24)</f>
        <v>60</v>
      </c>
    </row>
    <row r="25" spans="1:15" ht="102" hidden="1" thickBot="1">
      <c r="A25" s="54"/>
      <c r="B25" s="138" t="s">
        <v>1</v>
      </c>
      <c r="C25" s="97"/>
      <c r="D25" s="98"/>
      <c r="E25" s="98" t="s">
        <v>76</v>
      </c>
      <c r="F25" s="98" t="s">
        <v>77</v>
      </c>
      <c r="G25" s="99" t="s">
        <v>78</v>
      </c>
      <c r="H25" s="100"/>
      <c r="I25" s="101"/>
      <c r="J25" s="106"/>
      <c r="K25" s="107"/>
      <c r="L25" s="107"/>
      <c r="M25" s="107"/>
      <c r="N25" s="108"/>
      <c r="O25" s="109"/>
    </row>
    <row r="26" spans="1:15" ht="41.25" thickBot="1">
      <c r="A26" s="139">
        <v>10</v>
      </c>
      <c r="B26" s="138" t="s">
        <v>89</v>
      </c>
      <c r="C26" s="90">
        <v>5</v>
      </c>
      <c r="D26" s="91">
        <v>4</v>
      </c>
      <c r="E26" s="91">
        <v>4</v>
      </c>
      <c r="F26" s="91">
        <v>4</v>
      </c>
      <c r="G26" s="92">
        <v>4</v>
      </c>
      <c r="H26" s="93">
        <f>SUM(C26:G26)</f>
        <v>21</v>
      </c>
      <c r="I26" s="21"/>
      <c r="J26" s="94">
        <f>(C26*C$5/100)/5*100</f>
        <v>10</v>
      </c>
      <c r="K26" s="95">
        <f>(D26*D$5/100)/5*100</f>
        <v>32</v>
      </c>
      <c r="L26" s="95">
        <f>(E26*E$5/100)/5*100</f>
        <v>8</v>
      </c>
      <c r="M26" s="95">
        <f>(F26*F$5/100)/5*100</f>
        <v>12</v>
      </c>
      <c r="N26" s="96">
        <f>(G26*G$5/100)/5*100</f>
        <v>20</v>
      </c>
      <c r="O26" s="87">
        <f>SUM(J26:N26)</f>
        <v>82</v>
      </c>
    </row>
    <row r="27" spans="1:15" ht="102" hidden="1" thickBot="1">
      <c r="A27" s="54"/>
      <c r="B27" s="55" t="s">
        <v>1</v>
      </c>
      <c r="C27" s="97"/>
      <c r="D27" s="98"/>
      <c r="E27" s="98" t="s">
        <v>79</v>
      </c>
      <c r="F27" s="98"/>
      <c r="G27" s="99" t="s">
        <v>78</v>
      </c>
      <c r="H27" s="110"/>
      <c r="I27" s="101"/>
      <c r="J27" s="106"/>
      <c r="K27" s="107"/>
      <c r="L27" s="107"/>
      <c r="M27" s="107"/>
      <c r="N27" s="108"/>
      <c r="O27" s="109"/>
    </row>
    <row r="28" spans="1:15" s="63" customFormat="1" ht="21" customHeight="1" thickBot="1">
      <c r="A28" s="265" t="s">
        <v>36</v>
      </c>
      <c r="B28" s="266"/>
      <c r="C28" s="111"/>
      <c r="D28" s="112"/>
      <c r="E28" s="112"/>
      <c r="F28" s="112"/>
      <c r="G28" s="113"/>
      <c r="H28" s="114"/>
      <c r="I28" s="115"/>
      <c r="J28" s="111"/>
      <c r="K28" s="112"/>
      <c r="L28" s="116"/>
      <c r="M28" s="112"/>
      <c r="N28" s="117"/>
      <c r="O28" s="118"/>
    </row>
    <row r="29" spans="1:15" ht="41.25" thickBot="1">
      <c r="A29" s="139">
        <v>11</v>
      </c>
      <c r="B29" s="138" t="s">
        <v>45</v>
      </c>
      <c r="C29" s="90">
        <v>2</v>
      </c>
      <c r="D29" s="91">
        <v>1</v>
      </c>
      <c r="E29" s="91">
        <v>1</v>
      </c>
      <c r="F29" s="91">
        <v>0</v>
      </c>
      <c r="G29" s="92">
        <v>2</v>
      </c>
      <c r="H29" s="93">
        <f>SUM(C29:G29)</f>
        <v>6</v>
      </c>
      <c r="I29" s="21"/>
      <c r="J29" s="94">
        <f>(C29*C$5/100)/5*100</f>
        <v>4</v>
      </c>
      <c r="K29" s="95">
        <f>(D29*D$5/100)/5*100</f>
        <v>8</v>
      </c>
      <c r="L29" s="95">
        <f>(E29*E$5/100)/5*100</f>
        <v>2</v>
      </c>
      <c r="M29" s="95">
        <f>(F29*F$5/100)/5*100</f>
        <v>0</v>
      </c>
      <c r="N29" s="96">
        <f>(G29*G$5/100)/5*100</f>
        <v>10</v>
      </c>
      <c r="O29" s="87">
        <f>SUM(J29:N29)</f>
        <v>24</v>
      </c>
    </row>
    <row r="30" spans="1:15" ht="122.25" hidden="1" thickBot="1">
      <c r="A30" s="54"/>
      <c r="B30" s="138" t="s">
        <v>1</v>
      </c>
      <c r="C30" s="97" t="s">
        <v>80</v>
      </c>
      <c r="D30" s="98" t="s">
        <v>81</v>
      </c>
      <c r="E30" s="98" t="s">
        <v>82</v>
      </c>
      <c r="F30" s="98"/>
      <c r="G30" s="99" t="s">
        <v>83</v>
      </c>
      <c r="H30" s="100"/>
      <c r="I30" s="101"/>
      <c r="J30" s="106"/>
      <c r="K30" s="107"/>
      <c r="L30" s="107"/>
      <c r="M30" s="107"/>
      <c r="N30" s="108"/>
      <c r="O30" s="109"/>
    </row>
    <row r="31" spans="1:15" ht="41.25" thickBot="1">
      <c r="A31" s="139">
        <v>12</v>
      </c>
      <c r="B31" s="138" t="s">
        <v>44</v>
      </c>
      <c r="C31" s="90">
        <v>3</v>
      </c>
      <c r="D31" s="91">
        <v>4</v>
      </c>
      <c r="E31" s="91">
        <v>4</v>
      </c>
      <c r="F31" s="91">
        <v>4</v>
      </c>
      <c r="G31" s="92">
        <v>4</v>
      </c>
      <c r="H31" s="93">
        <f>SUM(C31:G31)</f>
        <v>19</v>
      </c>
      <c r="I31" s="21"/>
      <c r="J31" s="94">
        <f>(C31*C$5/100)/5*100</f>
        <v>6</v>
      </c>
      <c r="K31" s="95">
        <f>(D31*D$5/100)/5*100</f>
        <v>32</v>
      </c>
      <c r="L31" s="95">
        <f>(E31*E$5/100)/5*100</f>
        <v>8</v>
      </c>
      <c r="M31" s="95">
        <f>(F31*F$5/100)/5*100</f>
        <v>12</v>
      </c>
      <c r="N31" s="96">
        <f>(G31*G$5/100)/5*100</f>
        <v>20</v>
      </c>
      <c r="O31" s="87">
        <f>SUM(J31:N31)</f>
        <v>78</v>
      </c>
    </row>
    <row r="32" spans="1:15" ht="122.25" hidden="1" thickBot="1">
      <c r="A32" s="54"/>
      <c r="B32" s="55" t="s">
        <v>1</v>
      </c>
      <c r="C32" s="97" t="s">
        <v>84</v>
      </c>
      <c r="D32" s="98" t="s">
        <v>85</v>
      </c>
      <c r="E32" s="98" t="s">
        <v>86</v>
      </c>
      <c r="F32" s="98" t="s">
        <v>87</v>
      </c>
      <c r="G32" s="99" t="s">
        <v>88</v>
      </c>
      <c r="H32" s="119"/>
      <c r="I32" s="101"/>
      <c r="J32" s="106"/>
      <c r="K32" s="107"/>
      <c r="L32" s="107"/>
      <c r="M32" s="107"/>
      <c r="N32" s="108"/>
      <c r="O32" s="109"/>
    </row>
    <row r="33" spans="1:15" s="63" customFormat="1" ht="21" customHeight="1" thickBot="1">
      <c r="A33" s="265" t="s">
        <v>147</v>
      </c>
      <c r="B33" s="266"/>
      <c r="C33" s="120"/>
      <c r="D33" s="121"/>
      <c r="E33" s="121"/>
      <c r="F33" s="121"/>
      <c r="G33" s="122"/>
      <c r="H33" s="123"/>
      <c r="I33" s="115"/>
      <c r="J33" s="111"/>
      <c r="K33" s="112"/>
      <c r="L33" s="116"/>
      <c r="M33" s="112"/>
      <c r="N33" s="117"/>
      <c r="O33" s="118"/>
    </row>
    <row r="34" spans="1:15" ht="41.25" thickBot="1">
      <c r="A34" s="139">
        <v>13</v>
      </c>
      <c r="B34" s="140" t="s">
        <v>189</v>
      </c>
      <c r="C34" s="90">
        <v>3</v>
      </c>
      <c r="D34" s="91">
        <v>4</v>
      </c>
      <c r="E34" s="91">
        <v>3</v>
      </c>
      <c r="F34" s="91">
        <v>4</v>
      </c>
      <c r="G34" s="92">
        <v>4</v>
      </c>
      <c r="H34" s="93">
        <f>SUM(C34:G34)</f>
        <v>18</v>
      </c>
      <c r="I34" s="21"/>
      <c r="J34" s="94">
        <f>(C34*C$5/100)/5*100</f>
        <v>6</v>
      </c>
      <c r="K34" s="95">
        <f>(D34*D$5/100)/5*100</f>
        <v>32</v>
      </c>
      <c r="L34" s="95">
        <f>(E34*E$5/100)/5*100</f>
        <v>6</v>
      </c>
      <c r="M34" s="95">
        <f>(F34*F$5/100)/5*100</f>
        <v>12</v>
      </c>
      <c r="N34" s="96">
        <f>(G34*G$5/100)/5*100</f>
        <v>20</v>
      </c>
      <c r="O34" s="87">
        <f>SUM(J34:N34)</f>
        <v>76</v>
      </c>
    </row>
    <row r="35" spans="1:15" ht="21" hidden="1" thickBot="1">
      <c r="A35" s="54"/>
      <c r="B35" s="55"/>
      <c r="C35" s="97"/>
      <c r="D35" s="98"/>
      <c r="E35" s="98"/>
      <c r="F35" s="98"/>
      <c r="G35" s="99"/>
      <c r="H35" s="100"/>
      <c r="I35" s="101"/>
      <c r="J35" s="106"/>
      <c r="K35" s="107"/>
      <c r="L35" s="107"/>
      <c r="M35" s="107"/>
      <c r="N35" s="108"/>
      <c r="O35" s="109"/>
    </row>
    <row r="36" spans="1:15" ht="41.25" thickBot="1">
      <c r="A36" s="141">
        <v>14</v>
      </c>
      <c r="B36" s="138" t="s">
        <v>185</v>
      </c>
      <c r="C36" s="124">
        <v>4</v>
      </c>
      <c r="D36" s="125">
        <v>5</v>
      </c>
      <c r="E36" s="125">
        <v>4</v>
      </c>
      <c r="F36" s="125">
        <v>4</v>
      </c>
      <c r="G36" s="126">
        <v>3</v>
      </c>
      <c r="H36" s="127">
        <f>SUM(C36:G36)</f>
        <v>20</v>
      </c>
      <c r="I36" s="21"/>
      <c r="J36" s="94">
        <f>(C36*C$5/100)/5*100</f>
        <v>8</v>
      </c>
      <c r="K36" s="95">
        <f>(D36*D$5/100)/5*100</f>
        <v>40</v>
      </c>
      <c r="L36" s="95">
        <f>(E36*E$5/100)/5*100</f>
        <v>8</v>
      </c>
      <c r="M36" s="95">
        <f>(F36*F$5/100)/5*100</f>
        <v>12</v>
      </c>
      <c r="N36" s="96">
        <f>(G36*G$5/100)/5*100</f>
        <v>15</v>
      </c>
      <c r="O36" s="89">
        <f>SUM(J36:N36)</f>
        <v>83</v>
      </c>
    </row>
    <row r="37" spans="1:15" ht="20.25">
      <c r="A37" s="33"/>
      <c r="B37" s="142"/>
      <c r="C37" s="49"/>
      <c r="D37" s="49"/>
      <c r="E37" s="49"/>
      <c r="F37" s="49"/>
      <c r="G37" s="49"/>
      <c r="H37" s="50"/>
      <c r="I37" s="21"/>
      <c r="J37" s="51"/>
      <c r="K37" s="51"/>
      <c r="L37" s="51"/>
      <c r="M37" s="51"/>
      <c r="N37" s="51"/>
      <c r="O37" s="52"/>
    </row>
    <row r="38" spans="1:15" ht="20.25">
      <c r="A38" s="33"/>
      <c r="B38" s="48"/>
      <c r="C38" s="49"/>
      <c r="D38" s="49"/>
      <c r="E38" s="49"/>
      <c r="F38" s="49"/>
      <c r="G38" s="49"/>
      <c r="H38" s="50"/>
      <c r="I38" s="21"/>
      <c r="J38" s="51"/>
      <c r="K38" s="51"/>
      <c r="L38" s="51"/>
      <c r="M38" s="51"/>
      <c r="N38" s="51"/>
      <c r="O38" s="52"/>
    </row>
    <row r="39" spans="1:15">
      <c r="B39" t="str">
        <f t="shared" ref="B39:H39" si="0">B7</f>
        <v>Calculate Sludge Production</v>
      </c>
      <c r="C39" s="20">
        <f t="shared" si="0"/>
        <v>1</v>
      </c>
      <c r="D39" s="20">
        <f t="shared" si="0"/>
        <v>3</v>
      </c>
      <c r="E39" s="20">
        <f t="shared" si="0"/>
        <v>2</v>
      </c>
      <c r="F39" s="20">
        <f t="shared" si="0"/>
        <v>3</v>
      </c>
      <c r="G39" s="20">
        <f t="shared" si="0"/>
        <v>1</v>
      </c>
      <c r="H39" s="20">
        <f t="shared" si="0"/>
        <v>10</v>
      </c>
      <c r="J39" s="20">
        <f t="shared" ref="J39:O39" si="1">J7</f>
        <v>2</v>
      </c>
      <c r="K39" s="20">
        <f t="shared" si="1"/>
        <v>24</v>
      </c>
      <c r="L39" s="20">
        <f t="shared" si="1"/>
        <v>4</v>
      </c>
      <c r="M39" s="20">
        <f t="shared" si="1"/>
        <v>9</v>
      </c>
      <c r="N39" s="20">
        <f t="shared" si="1"/>
        <v>5</v>
      </c>
      <c r="O39" s="20">
        <f t="shared" si="1"/>
        <v>44</v>
      </c>
    </row>
    <row r="40" spans="1:15">
      <c r="B40" t="str">
        <f t="shared" ref="B40:H40" si="2">B9</f>
        <v>Design Aeration System</v>
      </c>
      <c r="C40" s="20">
        <f t="shared" si="2"/>
        <v>2</v>
      </c>
      <c r="D40" s="20">
        <f t="shared" si="2"/>
        <v>3</v>
      </c>
      <c r="E40" s="20">
        <f t="shared" si="2"/>
        <v>3</v>
      </c>
      <c r="F40" s="20">
        <f t="shared" si="2"/>
        <v>2</v>
      </c>
      <c r="G40" s="20">
        <f t="shared" si="2"/>
        <v>3</v>
      </c>
      <c r="H40" s="20">
        <f t="shared" si="2"/>
        <v>13</v>
      </c>
      <c r="J40" s="20">
        <f t="shared" ref="J40:O40" si="3">J9</f>
        <v>4</v>
      </c>
      <c r="K40" s="20">
        <f t="shared" si="3"/>
        <v>24</v>
      </c>
      <c r="L40" s="20">
        <f t="shared" si="3"/>
        <v>6</v>
      </c>
      <c r="M40" s="20">
        <f t="shared" si="3"/>
        <v>6</v>
      </c>
      <c r="N40" s="20">
        <f t="shared" si="3"/>
        <v>15</v>
      </c>
      <c r="O40" s="20">
        <f t="shared" si="3"/>
        <v>55</v>
      </c>
    </row>
    <row r="41" spans="1:15">
      <c r="B41" t="str">
        <f t="shared" ref="B41:H41" si="4">B11</f>
        <v>Develop a Process Configuration for Nitrogen Removal</v>
      </c>
      <c r="C41" s="20">
        <f t="shared" si="4"/>
        <v>3</v>
      </c>
      <c r="D41" s="20">
        <f t="shared" si="4"/>
        <v>4</v>
      </c>
      <c r="E41" s="20">
        <f t="shared" si="4"/>
        <v>3</v>
      </c>
      <c r="F41" s="20">
        <f t="shared" si="4"/>
        <v>4</v>
      </c>
      <c r="G41" s="20">
        <f t="shared" si="4"/>
        <v>4</v>
      </c>
      <c r="H41" s="20">
        <f t="shared" si="4"/>
        <v>18</v>
      </c>
      <c r="J41" s="20">
        <f t="shared" ref="J41:O41" si="5">J11</f>
        <v>6</v>
      </c>
      <c r="K41" s="20">
        <f t="shared" si="5"/>
        <v>32</v>
      </c>
      <c r="L41" s="20">
        <f t="shared" si="5"/>
        <v>6</v>
      </c>
      <c r="M41" s="20">
        <f t="shared" si="5"/>
        <v>12</v>
      </c>
      <c r="N41" s="20">
        <f t="shared" si="5"/>
        <v>20</v>
      </c>
      <c r="O41" s="20">
        <f t="shared" si="5"/>
        <v>76</v>
      </c>
    </row>
    <row r="42" spans="1:15">
      <c r="B42" t="str">
        <f t="shared" ref="B42:H42" si="6">B13</f>
        <v>Develop a Process Configuration for Phosphorus Removal</v>
      </c>
      <c r="C42" s="20">
        <f t="shared" si="6"/>
        <v>4</v>
      </c>
      <c r="D42" s="20">
        <f t="shared" si="6"/>
        <v>4</v>
      </c>
      <c r="E42" s="20">
        <f t="shared" si="6"/>
        <v>3</v>
      </c>
      <c r="F42" s="20">
        <f t="shared" si="6"/>
        <v>4</v>
      </c>
      <c r="G42" s="20">
        <f t="shared" si="6"/>
        <v>4</v>
      </c>
      <c r="H42" s="20">
        <f t="shared" si="6"/>
        <v>19</v>
      </c>
      <c r="J42" s="20">
        <f t="shared" ref="J42:O42" si="7">J13</f>
        <v>8</v>
      </c>
      <c r="K42" s="20">
        <f t="shared" si="7"/>
        <v>32</v>
      </c>
      <c r="L42" s="20">
        <f t="shared" si="7"/>
        <v>6</v>
      </c>
      <c r="M42" s="20">
        <f t="shared" si="7"/>
        <v>12</v>
      </c>
      <c r="N42" s="20">
        <f t="shared" si="7"/>
        <v>20</v>
      </c>
      <c r="O42" s="20">
        <f t="shared" si="7"/>
        <v>78</v>
      </c>
    </row>
    <row r="43" spans="1:15">
      <c r="B43" t="str">
        <f t="shared" ref="B43:H43" si="8">B15</f>
        <v>Assess Plant Capacity for Nitrogen Removal</v>
      </c>
      <c r="C43" s="20">
        <f t="shared" si="8"/>
        <v>4</v>
      </c>
      <c r="D43" s="20">
        <f t="shared" si="8"/>
        <v>5</v>
      </c>
      <c r="E43" s="20">
        <f t="shared" si="8"/>
        <v>3</v>
      </c>
      <c r="F43" s="20">
        <f t="shared" si="8"/>
        <v>5</v>
      </c>
      <c r="G43" s="20">
        <f t="shared" si="8"/>
        <v>4</v>
      </c>
      <c r="H43" s="20">
        <f t="shared" si="8"/>
        <v>21</v>
      </c>
      <c r="J43" s="20">
        <f t="shared" ref="J43:O43" si="9">J15</f>
        <v>8</v>
      </c>
      <c r="K43" s="20">
        <f t="shared" si="9"/>
        <v>40</v>
      </c>
      <c r="L43" s="20">
        <f t="shared" si="9"/>
        <v>6</v>
      </c>
      <c r="M43" s="20">
        <f t="shared" si="9"/>
        <v>15</v>
      </c>
      <c r="N43" s="20">
        <f t="shared" si="9"/>
        <v>20</v>
      </c>
      <c r="O43" s="20">
        <f t="shared" si="9"/>
        <v>89</v>
      </c>
    </row>
    <row r="44" spans="1:15">
      <c r="B44" t="str">
        <f t="shared" ref="B44:H44" si="10">B17</f>
        <v>Design a Treatment System to Meet Peak Effluent Nitrogen Limits</v>
      </c>
      <c r="C44" s="20">
        <f t="shared" si="10"/>
        <v>5</v>
      </c>
      <c r="D44" s="20">
        <f t="shared" si="10"/>
        <v>5</v>
      </c>
      <c r="E44" s="20">
        <f t="shared" si="10"/>
        <v>5</v>
      </c>
      <c r="F44" s="20">
        <f t="shared" si="10"/>
        <v>5</v>
      </c>
      <c r="G44" s="20">
        <f t="shared" si="10"/>
        <v>5</v>
      </c>
      <c r="H44" s="20">
        <f t="shared" si="10"/>
        <v>25</v>
      </c>
      <c r="J44" s="20">
        <f t="shared" ref="J44:O44" si="11">J17</f>
        <v>10</v>
      </c>
      <c r="K44" s="20">
        <f t="shared" si="11"/>
        <v>40</v>
      </c>
      <c r="L44" s="20">
        <f t="shared" si="11"/>
        <v>10</v>
      </c>
      <c r="M44" s="20">
        <f t="shared" si="11"/>
        <v>15</v>
      </c>
      <c r="N44" s="20">
        <f t="shared" si="11"/>
        <v>25</v>
      </c>
      <c r="O44" s="20">
        <f t="shared" si="11"/>
        <v>100</v>
      </c>
    </row>
    <row r="45" spans="1:15">
      <c r="B45" t="str">
        <f t="shared" ref="B45:H45" si="12">B20</f>
        <v>Optimise Aeration Control</v>
      </c>
      <c r="C45" s="20">
        <f t="shared" si="12"/>
        <v>3</v>
      </c>
      <c r="D45" s="20">
        <f t="shared" si="12"/>
        <v>4</v>
      </c>
      <c r="E45" s="20">
        <f t="shared" si="12"/>
        <v>4</v>
      </c>
      <c r="F45" s="20">
        <f t="shared" si="12"/>
        <v>4</v>
      </c>
      <c r="G45" s="20">
        <f t="shared" si="12"/>
        <v>4</v>
      </c>
      <c r="H45" s="20">
        <f t="shared" si="12"/>
        <v>19</v>
      </c>
      <c r="J45" s="20">
        <f t="shared" ref="J45:O45" si="13">J20</f>
        <v>6</v>
      </c>
      <c r="K45" s="20">
        <f t="shared" si="13"/>
        <v>32</v>
      </c>
      <c r="L45" s="20">
        <f t="shared" si="13"/>
        <v>8</v>
      </c>
      <c r="M45" s="20">
        <f t="shared" si="13"/>
        <v>12</v>
      </c>
      <c r="N45" s="20">
        <f t="shared" si="13"/>
        <v>20</v>
      </c>
      <c r="O45" s="20">
        <f t="shared" si="13"/>
        <v>78</v>
      </c>
    </row>
    <row r="46" spans="1:15">
      <c r="B46" t="str">
        <f t="shared" ref="B46:H46" si="14">B22</f>
        <v>Test Effect of Taking Tanks Out of Service</v>
      </c>
      <c r="C46" s="20">
        <f t="shared" si="14"/>
        <v>2</v>
      </c>
      <c r="D46" s="20">
        <f t="shared" si="14"/>
        <v>3</v>
      </c>
      <c r="E46" s="20">
        <f t="shared" si="14"/>
        <v>3</v>
      </c>
      <c r="F46" s="20">
        <f t="shared" si="14"/>
        <v>3</v>
      </c>
      <c r="G46" s="20">
        <f t="shared" si="14"/>
        <v>3</v>
      </c>
      <c r="H46" s="20">
        <f t="shared" si="14"/>
        <v>14</v>
      </c>
      <c r="J46" s="20">
        <f t="shared" ref="J46:O46" si="15">J22</f>
        <v>4</v>
      </c>
      <c r="K46" s="20">
        <f t="shared" si="15"/>
        <v>24</v>
      </c>
      <c r="L46" s="20">
        <f t="shared" si="15"/>
        <v>6</v>
      </c>
      <c r="M46" s="20">
        <f t="shared" si="15"/>
        <v>9</v>
      </c>
      <c r="N46" s="20">
        <f t="shared" si="15"/>
        <v>15</v>
      </c>
      <c r="O46" s="20">
        <f t="shared" si="15"/>
        <v>58</v>
      </c>
    </row>
    <row r="47" spans="1:15">
      <c r="B47" t="str">
        <f t="shared" ref="B47:H47" si="16">B24</f>
        <v>Use Model to Develop Sludge Wastage Strategy</v>
      </c>
      <c r="C47" s="20">
        <f t="shared" si="16"/>
        <v>3</v>
      </c>
      <c r="D47" s="20">
        <f t="shared" si="16"/>
        <v>3</v>
      </c>
      <c r="E47" s="20">
        <f t="shared" si="16"/>
        <v>3</v>
      </c>
      <c r="F47" s="20">
        <f t="shared" si="16"/>
        <v>3</v>
      </c>
      <c r="G47" s="20">
        <f t="shared" si="16"/>
        <v>3</v>
      </c>
      <c r="H47" s="20">
        <f t="shared" si="16"/>
        <v>15</v>
      </c>
      <c r="J47" s="20">
        <f t="shared" ref="J47:O47" si="17">J24</f>
        <v>6</v>
      </c>
      <c r="K47" s="20">
        <f t="shared" si="17"/>
        <v>24</v>
      </c>
      <c r="L47" s="20">
        <f t="shared" si="17"/>
        <v>6</v>
      </c>
      <c r="M47" s="20">
        <f t="shared" si="17"/>
        <v>9</v>
      </c>
      <c r="N47" s="20">
        <f t="shared" si="17"/>
        <v>15</v>
      </c>
      <c r="O47" s="20">
        <f t="shared" si="17"/>
        <v>60</v>
      </c>
    </row>
    <row r="48" spans="1:15">
      <c r="B48" t="str">
        <f t="shared" ref="B48:H48" si="18">B26</f>
        <v>Develop a Strategy to Handle Storm Flows</v>
      </c>
      <c r="C48" s="20">
        <f t="shared" si="18"/>
        <v>5</v>
      </c>
      <c r="D48" s="20">
        <f t="shared" si="18"/>
        <v>4</v>
      </c>
      <c r="E48" s="20">
        <f t="shared" si="18"/>
        <v>4</v>
      </c>
      <c r="F48" s="20">
        <f t="shared" si="18"/>
        <v>4</v>
      </c>
      <c r="G48" s="20">
        <f t="shared" si="18"/>
        <v>4</v>
      </c>
      <c r="H48" s="20">
        <f t="shared" si="18"/>
        <v>21</v>
      </c>
      <c r="J48" s="20">
        <f t="shared" ref="J48:O48" si="19">J26</f>
        <v>10</v>
      </c>
      <c r="K48" s="20">
        <f t="shared" si="19"/>
        <v>32</v>
      </c>
      <c r="L48" s="20">
        <f t="shared" si="19"/>
        <v>8</v>
      </c>
      <c r="M48" s="20">
        <f t="shared" si="19"/>
        <v>12</v>
      </c>
      <c r="N48" s="20">
        <f t="shared" si="19"/>
        <v>20</v>
      </c>
      <c r="O48" s="20">
        <f t="shared" si="19"/>
        <v>82</v>
      </c>
    </row>
    <row r="49" spans="2:15">
      <c r="B49" t="str">
        <f t="shared" ref="B49:H49" si="20">B29</f>
        <v>Develop a General Model for Process Understanding</v>
      </c>
      <c r="C49" s="20">
        <f t="shared" si="20"/>
        <v>2</v>
      </c>
      <c r="D49" s="20">
        <f t="shared" si="20"/>
        <v>1</v>
      </c>
      <c r="E49" s="20">
        <f t="shared" si="20"/>
        <v>1</v>
      </c>
      <c r="F49" s="20">
        <f t="shared" si="20"/>
        <v>0</v>
      </c>
      <c r="G49" s="20">
        <f t="shared" si="20"/>
        <v>2</v>
      </c>
      <c r="H49" s="20">
        <f t="shared" si="20"/>
        <v>6</v>
      </c>
      <c r="J49" s="20">
        <f t="shared" ref="J49:O49" si="21">J29</f>
        <v>4</v>
      </c>
      <c r="K49" s="20">
        <f t="shared" si="21"/>
        <v>8</v>
      </c>
      <c r="L49" s="20">
        <f t="shared" si="21"/>
        <v>2</v>
      </c>
      <c r="M49" s="20">
        <f t="shared" si="21"/>
        <v>0</v>
      </c>
      <c r="N49" s="20">
        <f t="shared" si="21"/>
        <v>10</v>
      </c>
      <c r="O49" s="20">
        <f t="shared" si="21"/>
        <v>24</v>
      </c>
    </row>
    <row r="50" spans="2:15">
      <c r="B50" t="str">
        <f t="shared" ref="B50:H50" si="22">B31</f>
        <v>Develop a Site Specific Model for Operator Training</v>
      </c>
      <c r="C50" s="20">
        <f t="shared" si="22"/>
        <v>3</v>
      </c>
      <c r="D50" s="20">
        <f t="shared" si="22"/>
        <v>4</v>
      </c>
      <c r="E50" s="20">
        <f t="shared" si="22"/>
        <v>4</v>
      </c>
      <c r="F50" s="20">
        <f t="shared" si="22"/>
        <v>4</v>
      </c>
      <c r="G50" s="20">
        <f t="shared" si="22"/>
        <v>4</v>
      </c>
      <c r="H50" s="20">
        <f t="shared" si="22"/>
        <v>19</v>
      </c>
      <c r="J50" s="20">
        <f t="shared" ref="J50:O50" si="23">J31</f>
        <v>6</v>
      </c>
      <c r="K50" s="20">
        <f t="shared" si="23"/>
        <v>32</v>
      </c>
      <c r="L50" s="20">
        <f t="shared" si="23"/>
        <v>8</v>
      </c>
      <c r="M50" s="20">
        <f t="shared" si="23"/>
        <v>12</v>
      </c>
      <c r="N50" s="20">
        <f t="shared" si="23"/>
        <v>20</v>
      </c>
      <c r="O50" s="20">
        <f t="shared" si="23"/>
        <v>78</v>
      </c>
    </row>
    <row r="51" spans="2:15">
      <c r="B51" t="str">
        <f>B34</f>
        <v>Develop Nitrogen Removal for Food Production Waste</v>
      </c>
      <c r="C51" s="53">
        <f>C34</f>
        <v>3</v>
      </c>
      <c r="D51" s="53">
        <f t="shared" ref="D51:H51" si="24">D34</f>
        <v>4</v>
      </c>
      <c r="E51" s="53">
        <f t="shared" si="24"/>
        <v>3</v>
      </c>
      <c r="F51" s="53">
        <f t="shared" si="24"/>
        <v>4</v>
      </c>
      <c r="G51" s="53">
        <f t="shared" si="24"/>
        <v>4</v>
      </c>
      <c r="H51" s="53">
        <f t="shared" si="24"/>
        <v>18</v>
      </c>
      <c r="J51" s="53">
        <f t="shared" ref="J51:O51" si="25">J34</f>
        <v>6</v>
      </c>
      <c r="K51" s="53">
        <f t="shared" si="25"/>
        <v>32</v>
      </c>
      <c r="L51" s="53">
        <f t="shared" si="25"/>
        <v>6</v>
      </c>
      <c r="M51" s="53">
        <f t="shared" si="25"/>
        <v>12</v>
      </c>
      <c r="N51" s="53">
        <f t="shared" si="25"/>
        <v>20</v>
      </c>
      <c r="O51" s="53">
        <f t="shared" si="25"/>
        <v>76</v>
      </c>
    </row>
    <row r="52" spans="2:15">
      <c r="B52" t="str">
        <f>B36</f>
        <v>Assess Acceptability of New Influent at a Petrochemical Site</v>
      </c>
      <c r="C52" s="53">
        <f>C36</f>
        <v>4</v>
      </c>
      <c r="D52" s="53">
        <f t="shared" ref="D52:H52" si="26">D36</f>
        <v>5</v>
      </c>
      <c r="E52" s="53">
        <f t="shared" si="26"/>
        <v>4</v>
      </c>
      <c r="F52" s="53">
        <f t="shared" si="26"/>
        <v>4</v>
      </c>
      <c r="G52" s="53">
        <f t="shared" si="26"/>
        <v>3</v>
      </c>
      <c r="H52" s="53">
        <f t="shared" si="26"/>
        <v>20</v>
      </c>
      <c r="J52" s="53">
        <f t="shared" ref="J52:O52" si="27">J36</f>
        <v>8</v>
      </c>
      <c r="K52" s="53">
        <f t="shared" si="27"/>
        <v>40</v>
      </c>
      <c r="L52" s="53">
        <f t="shared" si="27"/>
        <v>8</v>
      </c>
      <c r="M52" s="53">
        <f t="shared" si="27"/>
        <v>12</v>
      </c>
      <c r="N52" s="53">
        <f t="shared" si="27"/>
        <v>15</v>
      </c>
      <c r="O52" s="53">
        <f t="shared" si="27"/>
        <v>83</v>
      </c>
    </row>
  </sheetData>
  <mergeCells count="6">
    <mergeCell ref="A33:B33"/>
    <mergeCell ref="A4:B4"/>
    <mergeCell ref="A5:B5"/>
    <mergeCell ref="A6:B6"/>
    <mergeCell ref="A19:B19"/>
    <mergeCell ref="A28:B28"/>
  </mergeCells>
  <phoneticPr fontId="2" type="noConversion"/>
  <hyperlinks>
    <hyperlink ref="B7" location="'Objective Descriptions'!B11" tooltip="Click to go to Objective Description" display="Calculate Sludge Production"/>
    <hyperlink ref="B9" location="'Objective Descriptions'!B13" tooltip="Click to go to Objective Description" display="Design Aeration System"/>
    <hyperlink ref="B11" location="'Objective Descriptions'!B15" display="Develop a Process Configuration for Nitrogen Removal"/>
    <hyperlink ref="B13" location="'Objective Descriptions'!B17" display="Develop a Process Configuration for Phosphorus Removal"/>
    <hyperlink ref="B15" location="'Objective Descriptions'!B19" display="Assess Plant Capacity for Nitrogen Removal"/>
    <hyperlink ref="B17" location="'Objective Descriptions'!B21" display="Design a Treatment System to Meet Peak Effluent Nitrogen Limits"/>
    <hyperlink ref="B20" location="'Objective Descriptions'!B25" display="Optimise Aeration Control"/>
    <hyperlink ref="B22" location="'Objective Descriptions'!B27" display="Test Effect of Taking Tanks Out of Service"/>
    <hyperlink ref="B24" location="'Objective Descriptions'!B29" display="Use Model to Develop Sludge Wastage Strategy"/>
    <hyperlink ref="B26" location="'Objective Descriptions'!B31" display="Develop a Strategy to Handle Storm Flows"/>
    <hyperlink ref="B29" location="'Objective Descriptions'!B35" display="Develop a General Model for Process Understanding"/>
    <hyperlink ref="B31" location="'Objective Descriptions'!B37" display="Develop a Site Specific Model for Operator Training"/>
    <hyperlink ref="B34" location="'Objective Descriptions'!B40" display="Develop a Process Configuration for Nitrogen Removal Treating Waste from a Food Production Factory (Soy Sauce)"/>
    <hyperlink ref="B36" location="'Objective Descriptions'!B42" display="Assess Acceptability of New Influent at a Petrochemical Site"/>
  </hyperlinks>
  <pageMargins left="0.56000000000000005" right="0.32" top="1" bottom="1" header="0.5" footer="0.5"/>
  <pageSetup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
  <sheetViews>
    <sheetView topLeftCell="A22" workbookViewId="0">
      <selection activeCell="B29" sqref="B29"/>
    </sheetView>
  </sheetViews>
  <sheetFormatPr defaultColWidth="9.140625" defaultRowHeight="12.75"/>
  <cols>
    <col min="1" max="1" width="3" bestFit="1" customWidth="1"/>
    <col min="2" max="2" width="95.140625" customWidth="1"/>
  </cols>
  <sheetData>
    <row r="1" spans="1:2" ht="18">
      <c r="B1" s="6" t="s">
        <v>8</v>
      </c>
    </row>
    <row r="2" spans="1:2" ht="20.25">
      <c r="B2" s="7" t="s">
        <v>9</v>
      </c>
    </row>
    <row r="4" spans="1:2">
      <c r="B4" s="12" t="s">
        <v>47</v>
      </c>
    </row>
    <row r="5" spans="1:2" ht="38.25">
      <c r="B5" s="13" t="s">
        <v>51</v>
      </c>
    </row>
    <row r="6" spans="1:2" ht="25.5">
      <c r="B6" s="14" t="s">
        <v>52</v>
      </c>
    </row>
    <row r="7" spans="1:2">
      <c r="B7" s="14"/>
    </row>
    <row r="8" spans="1:2">
      <c r="B8" s="14"/>
    </row>
    <row r="9" spans="1:2">
      <c r="B9" s="15" t="s">
        <v>34</v>
      </c>
    </row>
    <row r="10" spans="1:2" s="11" customFormat="1">
      <c r="A10" s="17">
        <v>1</v>
      </c>
      <c r="B10" s="12" t="s">
        <v>0</v>
      </c>
    </row>
    <row r="11" spans="1:2" s="11" customFormat="1" ht="38.25">
      <c r="A11" s="17"/>
      <c r="B11" s="14" t="s">
        <v>54</v>
      </c>
    </row>
    <row r="12" spans="1:2" s="11" customFormat="1">
      <c r="A12" s="17">
        <v>2</v>
      </c>
      <c r="B12" s="12" t="s">
        <v>6</v>
      </c>
    </row>
    <row r="13" spans="1:2" s="11" customFormat="1" ht="38.25">
      <c r="A13" s="17"/>
      <c r="B13" s="14" t="s">
        <v>55</v>
      </c>
    </row>
    <row r="14" spans="1:2" s="11" customFormat="1">
      <c r="A14" s="17">
        <v>3</v>
      </c>
      <c r="B14" s="12" t="s">
        <v>41</v>
      </c>
    </row>
    <row r="15" spans="1:2" s="11" customFormat="1" ht="51">
      <c r="A15" s="17"/>
      <c r="B15" s="14" t="s">
        <v>57</v>
      </c>
    </row>
    <row r="16" spans="1:2" s="11" customFormat="1">
      <c r="A16" s="17">
        <v>4</v>
      </c>
      <c r="B16" s="12" t="s">
        <v>40</v>
      </c>
    </row>
    <row r="17" spans="1:2" s="11" customFormat="1" ht="51">
      <c r="A17" s="17"/>
      <c r="B17" s="14" t="s">
        <v>56</v>
      </c>
    </row>
    <row r="18" spans="1:2" s="11" customFormat="1">
      <c r="A18" s="17">
        <v>5</v>
      </c>
      <c r="B18" s="12" t="s">
        <v>42</v>
      </c>
    </row>
    <row r="19" spans="1:2" s="11" customFormat="1" ht="51" customHeight="1">
      <c r="A19" s="17"/>
      <c r="B19" s="16" t="s">
        <v>58</v>
      </c>
    </row>
    <row r="20" spans="1:2" s="11" customFormat="1">
      <c r="A20" s="17">
        <v>6</v>
      </c>
      <c r="B20" s="12" t="s">
        <v>46</v>
      </c>
    </row>
    <row r="21" spans="1:2" s="11" customFormat="1" ht="63.75">
      <c r="A21" s="17"/>
      <c r="B21" s="14" t="s">
        <v>59</v>
      </c>
    </row>
    <row r="22" spans="1:2" s="11" customFormat="1">
      <c r="A22" s="17"/>
      <c r="B22" s="14"/>
    </row>
    <row r="23" spans="1:2" s="11" customFormat="1">
      <c r="A23" s="17"/>
      <c r="B23" s="15" t="s">
        <v>35</v>
      </c>
    </row>
    <row r="24" spans="1:2" s="11" customFormat="1">
      <c r="A24" s="17">
        <v>7</v>
      </c>
      <c r="B24" s="12" t="s">
        <v>43</v>
      </c>
    </row>
    <row r="25" spans="1:2" s="11" customFormat="1" ht="38.25">
      <c r="A25" s="17"/>
      <c r="B25" s="14" t="s">
        <v>60</v>
      </c>
    </row>
    <row r="26" spans="1:2" s="11" customFormat="1">
      <c r="A26" s="17">
        <v>8</v>
      </c>
      <c r="B26" s="12" t="s">
        <v>37</v>
      </c>
    </row>
    <row r="27" spans="1:2" s="11" customFormat="1" ht="51">
      <c r="A27" s="17"/>
      <c r="B27" s="14" t="s">
        <v>61</v>
      </c>
    </row>
    <row r="28" spans="1:2" s="11" customFormat="1">
      <c r="A28" s="17">
        <v>9</v>
      </c>
      <c r="B28" s="12" t="s">
        <v>38</v>
      </c>
    </row>
    <row r="29" spans="1:2" s="11" customFormat="1" ht="51">
      <c r="A29" s="17"/>
      <c r="B29" s="14" t="s">
        <v>62</v>
      </c>
    </row>
    <row r="30" spans="1:2" s="11" customFormat="1">
      <c r="A30" s="17">
        <v>10</v>
      </c>
      <c r="B30" s="12" t="s">
        <v>39</v>
      </c>
    </row>
    <row r="31" spans="1:2" s="11" customFormat="1" ht="63.75">
      <c r="A31" s="17"/>
      <c r="B31" s="14" t="s">
        <v>63</v>
      </c>
    </row>
    <row r="32" spans="1:2" s="11" customFormat="1">
      <c r="A32" s="17"/>
      <c r="B32" s="14"/>
    </row>
    <row r="33" spans="1:2" s="11" customFormat="1">
      <c r="A33" s="17"/>
      <c r="B33" s="15" t="s">
        <v>36</v>
      </c>
    </row>
    <row r="34" spans="1:2" s="11" customFormat="1">
      <c r="A34" s="17">
        <v>11</v>
      </c>
      <c r="B34" s="12" t="s">
        <v>45</v>
      </c>
    </row>
    <row r="35" spans="1:2" s="11" customFormat="1" ht="51">
      <c r="A35" s="17"/>
      <c r="B35" s="14" t="s">
        <v>108</v>
      </c>
    </row>
    <row r="36" spans="1:2" s="11" customFormat="1">
      <c r="A36" s="17">
        <v>12</v>
      </c>
      <c r="B36" s="12" t="s">
        <v>44</v>
      </c>
    </row>
    <row r="37" spans="1:2" s="11" customFormat="1" ht="51">
      <c r="A37" s="17"/>
      <c r="B37" s="14" t="s">
        <v>109</v>
      </c>
    </row>
    <row r="39" spans="1:2">
      <c r="B39" s="15" t="s">
        <v>188</v>
      </c>
    </row>
    <row r="40" spans="1:2" ht="25.5">
      <c r="A40" s="17">
        <v>13</v>
      </c>
      <c r="B40" s="12" t="s">
        <v>184</v>
      </c>
    </row>
    <row r="41" spans="1:2" ht="140.25">
      <c r="B41" s="14" t="s">
        <v>186</v>
      </c>
    </row>
    <row r="42" spans="1:2">
      <c r="A42" s="17">
        <v>14</v>
      </c>
      <c r="B42" s="12" t="s">
        <v>185</v>
      </c>
    </row>
    <row r="43" spans="1:2" ht="89.25">
      <c r="B43" s="14" t="s">
        <v>187</v>
      </c>
    </row>
  </sheetData>
  <phoneticPr fontId="2" type="noConversion"/>
  <pageMargins left="0.74803149606299213" right="0.74803149606299213" top="0.98425196850393704" bottom="0.98425196850393704" header="0.51181102362204722" footer="0.51181102362204722"/>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topLeftCell="A10" workbookViewId="0">
      <selection activeCell="B40" sqref="B40"/>
    </sheetView>
  </sheetViews>
  <sheetFormatPr defaultColWidth="9.140625" defaultRowHeight="12.75"/>
  <cols>
    <col min="1" max="1" width="34.28515625" customWidth="1"/>
  </cols>
  <sheetData>
    <row r="1" spans="1:3" ht="18">
      <c r="A1" s="6" t="s">
        <v>8</v>
      </c>
    </row>
    <row r="2" spans="1:3" ht="20.25">
      <c r="A2" s="7" t="s">
        <v>9</v>
      </c>
    </row>
    <row r="4" spans="1:3">
      <c r="A4" s="5" t="s">
        <v>10</v>
      </c>
    </row>
    <row r="5" spans="1:3">
      <c r="A5" t="s">
        <v>11</v>
      </c>
    </row>
    <row r="6" spans="1:3">
      <c r="A6" t="s">
        <v>48</v>
      </c>
    </row>
    <row r="8" spans="1:3">
      <c r="A8" s="5" t="s">
        <v>20</v>
      </c>
    </row>
    <row r="9" spans="1:3">
      <c r="A9" t="s">
        <v>12</v>
      </c>
    </row>
    <row r="10" spans="1:3">
      <c r="A10" t="s">
        <v>13</v>
      </c>
    </row>
    <row r="11" spans="1:3">
      <c r="A11" t="s">
        <v>18</v>
      </c>
    </row>
    <row r="12" spans="1:3">
      <c r="B12" s="9" t="s">
        <v>24</v>
      </c>
      <c r="C12" s="8" t="s">
        <v>1</v>
      </c>
    </row>
    <row r="13" spans="1:3">
      <c r="A13" t="s">
        <v>19</v>
      </c>
      <c r="B13" s="10">
        <v>0</v>
      </c>
      <c r="C13" t="s">
        <v>28</v>
      </c>
    </row>
    <row r="14" spans="1:3">
      <c r="A14" t="s">
        <v>22</v>
      </c>
      <c r="B14" s="10">
        <v>1</v>
      </c>
      <c r="C14" t="s">
        <v>29</v>
      </c>
    </row>
    <row r="15" spans="1:3">
      <c r="A15" t="s">
        <v>27</v>
      </c>
      <c r="B15" s="10">
        <v>2</v>
      </c>
      <c r="C15" t="s">
        <v>31</v>
      </c>
    </row>
    <row r="16" spans="1:3">
      <c r="A16" t="s">
        <v>26</v>
      </c>
      <c r="B16" s="10">
        <v>3</v>
      </c>
      <c r="C16" t="s">
        <v>32</v>
      </c>
    </row>
    <row r="17" spans="1:4">
      <c r="A17" t="s">
        <v>25</v>
      </c>
      <c r="B17" s="10">
        <v>4</v>
      </c>
      <c r="C17" t="s">
        <v>33</v>
      </c>
    </row>
    <row r="18" spans="1:4">
      <c r="A18" t="s">
        <v>23</v>
      </c>
      <c r="B18" s="10">
        <v>5</v>
      </c>
      <c r="C18" t="s">
        <v>30</v>
      </c>
    </row>
    <row r="19" spans="1:4">
      <c r="B19" s="10"/>
    </row>
    <row r="20" spans="1:4">
      <c r="A20" t="s">
        <v>105</v>
      </c>
      <c r="B20" s="10"/>
    </row>
    <row r="21" spans="1:4" ht="25.5" customHeight="1">
      <c r="A21" s="32" t="s">
        <v>90</v>
      </c>
      <c r="B21" s="274" t="s">
        <v>91</v>
      </c>
      <c r="C21" s="274"/>
      <c r="D21" s="8" t="s">
        <v>1</v>
      </c>
    </row>
    <row r="22" spans="1:4">
      <c r="A22" t="s">
        <v>93</v>
      </c>
      <c r="B22" s="273" t="s">
        <v>92</v>
      </c>
      <c r="C22" s="273"/>
      <c r="D22" t="s">
        <v>100</v>
      </c>
    </row>
    <row r="23" spans="1:4">
      <c r="A23" t="s">
        <v>95</v>
      </c>
      <c r="B23" s="275" t="s">
        <v>98</v>
      </c>
      <c r="C23" s="273"/>
      <c r="D23" t="s">
        <v>101</v>
      </c>
    </row>
    <row r="24" spans="1:4">
      <c r="A24" t="s">
        <v>96</v>
      </c>
      <c r="B24" s="275" t="s">
        <v>99</v>
      </c>
      <c r="C24" s="273"/>
      <c r="D24" t="s">
        <v>102</v>
      </c>
    </row>
    <row r="25" spans="1:4">
      <c r="A25" t="s">
        <v>97</v>
      </c>
      <c r="B25" s="273">
        <v>5</v>
      </c>
      <c r="C25" s="273"/>
      <c r="D25" t="s">
        <v>103</v>
      </c>
    </row>
    <row r="26" spans="1:4">
      <c r="B26" s="10"/>
    </row>
    <row r="27" spans="1:4">
      <c r="A27" t="s">
        <v>104</v>
      </c>
      <c r="B27" s="10"/>
    </row>
    <row r="28" spans="1:4">
      <c r="A28" t="s">
        <v>106</v>
      </c>
      <c r="B28" s="10"/>
    </row>
    <row r="29" spans="1:4">
      <c r="A29" t="s">
        <v>107</v>
      </c>
      <c r="B29" s="10"/>
    </row>
    <row r="31" spans="1:4">
      <c r="A31" s="5" t="s">
        <v>21</v>
      </c>
    </row>
    <row r="32" spans="1:4">
      <c r="A32" t="s">
        <v>14</v>
      </c>
    </row>
    <row r="33" spans="1:2">
      <c r="A33" t="s">
        <v>15</v>
      </c>
    </row>
    <row r="34" spans="1:2">
      <c r="A34" t="s">
        <v>16</v>
      </c>
    </row>
    <row r="35" spans="1:2">
      <c r="B35" s="8" t="s">
        <v>53</v>
      </c>
    </row>
    <row r="36" spans="1:2">
      <c r="A36" t="s">
        <v>4</v>
      </c>
      <c r="B36" s="34">
        <v>10</v>
      </c>
    </row>
    <row r="37" spans="1:2">
      <c r="A37" t="s">
        <v>115</v>
      </c>
      <c r="B37" s="34">
        <v>40</v>
      </c>
    </row>
    <row r="38" spans="1:2">
      <c r="A38" t="s">
        <v>5</v>
      </c>
      <c r="B38" s="34">
        <v>10</v>
      </c>
    </row>
    <row r="39" spans="1:2">
      <c r="A39" t="s">
        <v>2</v>
      </c>
      <c r="B39" s="34">
        <v>15</v>
      </c>
    </row>
    <row r="40" spans="1:2">
      <c r="A40" t="s">
        <v>3</v>
      </c>
      <c r="B40" s="34">
        <v>25</v>
      </c>
    </row>
    <row r="42" spans="1:2">
      <c r="A42" t="s">
        <v>94</v>
      </c>
    </row>
    <row r="43" spans="1:2">
      <c r="A43" t="s">
        <v>17</v>
      </c>
    </row>
  </sheetData>
  <mergeCells count="5">
    <mergeCell ref="B25:C25"/>
    <mergeCell ref="B21:C21"/>
    <mergeCell ref="B22:C22"/>
    <mergeCell ref="B23:C23"/>
    <mergeCell ref="B24:C24"/>
  </mergeCells>
  <phoneticPr fontId="2" type="noConversion"/>
  <pageMargins left="0.75" right="0.75" top="1" bottom="1" header="0.5" footer="0.5"/>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zoomScale="85" zoomScaleNormal="85" workbookViewId="0">
      <pane xSplit="2" ySplit="3" topLeftCell="C7" activePane="bottomRight" state="frozen"/>
      <selection pane="topRight" activeCell="D1" sqref="D1"/>
      <selection pane="bottomLeft" activeCell="A3" sqref="A3"/>
      <selection pane="bottomRight" activeCell="H17" sqref="H17"/>
    </sheetView>
  </sheetViews>
  <sheetFormatPr defaultColWidth="9.140625" defaultRowHeight="12.75"/>
  <cols>
    <col min="1" max="1" width="3.140625" bestFit="1" customWidth="1"/>
    <col min="2" max="4" width="37" customWidth="1"/>
  </cols>
  <sheetData>
    <row r="1" spans="1:4">
      <c r="A1" s="276"/>
      <c r="B1" s="277"/>
      <c r="C1" s="72"/>
      <c r="D1" s="72"/>
    </row>
    <row r="2" spans="1:4" ht="15.75" customHeight="1" thickBot="1">
      <c r="A2" s="278"/>
      <c r="B2" s="279"/>
      <c r="C2" s="73"/>
      <c r="D2" s="73"/>
    </row>
    <row r="3" spans="1:4" ht="32.25" thickBot="1">
      <c r="A3" s="82" t="s">
        <v>50</v>
      </c>
      <c r="B3" s="80" t="s">
        <v>49</v>
      </c>
      <c r="C3" s="79" t="s">
        <v>197</v>
      </c>
      <c r="D3" s="76" t="s">
        <v>196</v>
      </c>
    </row>
    <row r="4" spans="1:4" ht="13.5" thickBot="1">
      <c r="A4" s="83"/>
      <c r="B4" s="81" t="s">
        <v>34</v>
      </c>
      <c r="C4" s="41"/>
      <c r="D4" s="41"/>
    </row>
    <row r="5" spans="1:4" ht="43.5" customHeight="1" thickBot="1">
      <c r="A5" s="84">
        <v>1</v>
      </c>
      <c r="B5" s="47" t="s">
        <v>0</v>
      </c>
      <c r="C5" s="74" t="s">
        <v>198</v>
      </c>
      <c r="D5" s="77" t="s">
        <v>199</v>
      </c>
    </row>
    <row r="6" spans="1:4" ht="57" customHeight="1" thickBot="1">
      <c r="A6" s="84">
        <v>2</v>
      </c>
      <c r="B6" s="47" t="s">
        <v>6</v>
      </c>
      <c r="C6" s="74" t="s">
        <v>200</v>
      </c>
      <c r="D6" s="77" t="s">
        <v>201</v>
      </c>
    </row>
    <row r="7" spans="1:4" ht="26.25" thickBot="1">
      <c r="A7" s="85">
        <v>3</v>
      </c>
      <c r="B7" s="46" t="s">
        <v>41</v>
      </c>
      <c r="C7" s="75" t="s">
        <v>202</v>
      </c>
      <c r="D7" s="78" t="s">
        <v>203</v>
      </c>
    </row>
    <row r="8" spans="1:4" ht="39" thickBot="1">
      <c r="A8" s="85">
        <v>4</v>
      </c>
      <c r="B8" s="46" t="s">
        <v>40</v>
      </c>
      <c r="C8" s="75" t="s">
        <v>204</v>
      </c>
      <c r="D8" s="78" t="s">
        <v>205</v>
      </c>
    </row>
    <row r="9" spans="1:4" ht="39" thickBot="1">
      <c r="A9" s="85">
        <v>5</v>
      </c>
      <c r="B9" s="46" t="s">
        <v>42</v>
      </c>
      <c r="C9" s="75" t="s">
        <v>206</v>
      </c>
      <c r="D9" s="78" t="s">
        <v>207</v>
      </c>
    </row>
    <row r="10" spans="1:4" ht="39" thickBot="1">
      <c r="A10" s="85">
        <v>6</v>
      </c>
      <c r="B10" s="46" t="s">
        <v>46</v>
      </c>
      <c r="C10" s="75" t="s">
        <v>208</v>
      </c>
      <c r="D10" s="78" t="s">
        <v>209</v>
      </c>
    </row>
    <row r="11" spans="1:4" ht="13.5" thickBot="1">
      <c r="A11" s="86"/>
      <c r="B11" s="81" t="s">
        <v>35</v>
      </c>
      <c r="C11" s="41"/>
      <c r="D11" s="41"/>
    </row>
    <row r="12" spans="1:4" ht="26.25" thickBot="1">
      <c r="A12" s="85">
        <v>7</v>
      </c>
      <c r="B12" s="46" t="s">
        <v>43</v>
      </c>
      <c r="C12" s="75" t="s">
        <v>210</v>
      </c>
      <c r="D12" s="78" t="s">
        <v>211</v>
      </c>
    </row>
    <row r="13" spans="1:4" ht="39" thickBot="1">
      <c r="A13" s="85">
        <v>8</v>
      </c>
      <c r="B13" s="46" t="s">
        <v>37</v>
      </c>
      <c r="C13" s="75" t="s">
        <v>212</v>
      </c>
      <c r="D13" s="78" t="s">
        <v>213</v>
      </c>
    </row>
    <row r="14" spans="1:4" ht="26.25" thickBot="1">
      <c r="A14" s="85">
        <v>9</v>
      </c>
      <c r="B14" s="46" t="s">
        <v>38</v>
      </c>
      <c r="C14" s="75" t="s">
        <v>214</v>
      </c>
      <c r="D14" s="78" t="s">
        <v>215</v>
      </c>
    </row>
    <row r="15" spans="1:4" ht="26.25" thickBot="1">
      <c r="A15" s="85">
        <v>10</v>
      </c>
      <c r="B15" s="46" t="s">
        <v>217</v>
      </c>
      <c r="C15" s="75" t="s">
        <v>216</v>
      </c>
      <c r="D15" s="78" t="s">
        <v>218</v>
      </c>
    </row>
    <row r="16" spans="1:4" ht="13.5" thickBot="1">
      <c r="A16" s="86"/>
      <c r="B16" s="81" t="s">
        <v>36</v>
      </c>
      <c r="C16" s="41"/>
      <c r="D16" s="41"/>
    </row>
    <row r="17" spans="1:4" ht="26.25" thickBot="1">
      <c r="A17" s="84">
        <v>11</v>
      </c>
      <c r="B17" s="47" t="s">
        <v>45</v>
      </c>
      <c r="C17" s="74" t="s">
        <v>219</v>
      </c>
      <c r="D17" s="77" t="s">
        <v>220</v>
      </c>
    </row>
    <row r="18" spans="1:4" ht="26.25" thickBot="1">
      <c r="A18" s="84">
        <v>12</v>
      </c>
      <c r="B18" s="47" t="s">
        <v>44</v>
      </c>
      <c r="C18" s="74" t="s">
        <v>221</v>
      </c>
      <c r="D18" s="77" t="s">
        <v>222</v>
      </c>
    </row>
    <row r="19" spans="1:4" ht="13.5" thickBot="1">
      <c r="A19" s="86"/>
      <c r="B19" s="81" t="s">
        <v>147</v>
      </c>
      <c r="C19" s="41"/>
      <c r="D19" s="41"/>
    </row>
    <row r="20" spans="1:4" ht="51.75" thickBot="1">
      <c r="A20" s="85">
        <v>13</v>
      </c>
      <c r="B20" s="47" t="s">
        <v>184</v>
      </c>
      <c r="C20" s="74" t="s">
        <v>223</v>
      </c>
      <c r="D20" s="77" t="s">
        <v>224</v>
      </c>
    </row>
    <row r="21" spans="1:4" ht="26.25" thickBot="1">
      <c r="A21" s="85">
        <v>14</v>
      </c>
      <c r="B21" s="46" t="s">
        <v>185</v>
      </c>
      <c r="C21" s="75" t="s">
        <v>225</v>
      </c>
      <c r="D21" s="78" t="s">
        <v>224</v>
      </c>
    </row>
  </sheetData>
  <mergeCells count="1">
    <mergeCell ref="A1:B2"/>
  </mergeCells>
  <hyperlinks>
    <hyperlink ref="B5" location="'Objective Descriptions'!B11" tooltip="Click to go to Objective Description" display="Calculate Sludge Production"/>
    <hyperlink ref="B6" location="'Objective Descriptions'!B13" tooltip="Click to go to Objective Description" display="Design Aeration System"/>
    <hyperlink ref="B7" location="'Objective Descriptions'!B15" display="Develop a Process Configuration for Nitrogen Removal"/>
    <hyperlink ref="B8" location="'Objective Descriptions'!B17" display="Develop a Process Configuration for Phosphorus Removal"/>
    <hyperlink ref="B9" location="'Objective Descriptions'!B19" display="Assess Plant Capacity for Nitrogen Removal"/>
    <hyperlink ref="B10" location="'Objective Descriptions'!B21" display="Design a Treatment System to Meet Peak Effluent Nitrogen Limits"/>
    <hyperlink ref="B12" location="'Objective Descriptions'!B25" display="Optimise Aeration Control"/>
    <hyperlink ref="B13" location="'Objective Descriptions'!B27" display="Test Effect of Taking Tanks Out of Service"/>
    <hyperlink ref="B14" location="'Objective Descriptions'!B29" display="Use Model to Develop Sludge Wastage Strategy"/>
    <hyperlink ref="B15" location="'Objective Descriptions'!B31" display="Develop a Strategy to Handle Storm Flows"/>
    <hyperlink ref="B17" location="'Objective Descriptions'!B35" display="Develop a General Model for Process Understanding"/>
    <hyperlink ref="B18" location="'Objective Descriptions'!B37" display="Develop a Site Specific Model for Operator Training"/>
    <hyperlink ref="B20" location="'Objective Descriptions'!B40" display="Develop a Process Configuration for Nitrogen Removal Treating Waste from a Food Production Factory (Soy Sauce)"/>
    <hyperlink ref="B21" location="'Objective Descriptions'!B42" display="Assess Acceptability of New Influent at a Petrochemical Site"/>
  </hyperlinks>
  <pageMargins left="0.56000000000000005" right="0.32" top="1" bottom="1" header="0.5" footer="0.5"/>
  <pageSetup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85" zoomScaleNormal="85" workbookViewId="0">
      <pane xSplit="2" ySplit="3" topLeftCell="C4" activePane="bottomRight" state="frozen"/>
      <selection pane="topRight" activeCell="D1" sqref="D1"/>
      <selection pane="bottomLeft" activeCell="A3" sqref="A3"/>
      <selection pane="bottomRight" activeCell="J18" sqref="J18"/>
    </sheetView>
  </sheetViews>
  <sheetFormatPr defaultColWidth="9.140625" defaultRowHeight="12.75"/>
  <cols>
    <col min="1" max="1" width="3.140625" bestFit="1" customWidth="1"/>
    <col min="2" max="2" width="37" customWidth="1"/>
    <col min="3" max="3" width="17.42578125" customWidth="1"/>
    <col min="4" max="4" width="16.28515625" customWidth="1"/>
    <col min="5" max="5" width="24" customWidth="1"/>
    <col min="6" max="6" width="16.85546875" customWidth="1"/>
    <col min="7" max="7" width="16.28515625" customWidth="1"/>
    <col min="8" max="8" width="17.7109375" customWidth="1"/>
  </cols>
  <sheetData>
    <row r="1" spans="1:8">
      <c r="A1" s="276"/>
      <c r="B1" s="277"/>
      <c r="C1" s="42"/>
      <c r="D1" s="37"/>
      <c r="E1" s="37"/>
      <c r="F1" s="37"/>
      <c r="G1" s="37"/>
    </row>
    <row r="2" spans="1:8" ht="15.75" customHeight="1" thickBot="1">
      <c r="A2" s="278"/>
      <c r="B2" s="279"/>
      <c r="C2" s="43"/>
      <c r="D2" s="38"/>
      <c r="E2" s="38"/>
      <c r="F2" s="38"/>
      <c r="G2" s="38"/>
    </row>
    <row r="3" spans="1:8" ht="115.5" customHeight="1" thickBot="1">
      <c r="A3" s="39" t="s">
        <v>50</v>
      </c>
      <c r="B3" s="45" t="s">
        <v>49</v>
      </c>
      <c r="C3" s="44" t="s">
        <v>237</v>
      </c>
      <c r="D3" s="40" t="s">
        <v>228</v>
      </c>
      <c r="E3" s="40" t="s">
        <v>229</v>
      </c>
      <c r="F3" s="40" t="s">
        <v>230</v>
      </c>
      <c r="G3" s="40" t="s">
        <v>231</v>
      </c>
      <c r="H3" s="143" t="s">
        <v>239</v>
      </c>
    </row>
    <row r="4" spans="1:8">
      <c r="A4" s="144"/>
      <c r="B4" s="145" t="s">
        <v>34</v>
      </c>
      <c r="C4" s="146"/>
      <c r="D4" s="146"/>
      <c r="E4" s="146"/>
      <c r="F4" s="146"/>
      <c r="G4" s="146"/>
    </row>
    <row r="5" spans="1:8" ht="39.75">
      <c r="A5" s="147">
        <v>1</v>
      </c>
      <c r="B5" s="148" t="s">
        <v>0</v>
      </c>
      <c r="C5" s="149" t="s">
        <v>232</v>
      </c>
      <c r="D5" s="150" t="s">
        <v>234</v>
      </c>
      <c r="E5" s="150" t="s">
        <v>235</v>
      </c>
      <c r="F5" s="150" t="s">
        <v>248</v>
      </c>
      <c r="G5" s="150"/>
      <c r="H5" s="151" t="s">
        <v>240</v>
      </c>
    </row>
    <row r="6" spans="1:8" ht="39.75">
      <c r="A6" s="147"/>
      <c r="B6" s="152"/>
      <c r="C6" s="149" t="s">
        <v>233</v>
      </c>
      <c r="D6" s="153"/>
      <c r="E6" s="150" t="s">
        <v>249</v>
      </c>
      <c r="F6" s="153"/>
      <c r="G6" s="153"/>
      <c r="H6" s="153"/>
    </row>
    <row r="7" spans="1:8" ht="57" customHeight="1">
      <c r="A7" s="147">
        <v>2</v>
      </c>
      <c r="B7" s="148" t="s">
        <v>6</v>
      </c>
      <c r="C7" s="150" t="s">
        <v>238</v>
      </c>
      <c r="D7" s="154" t="s">
        <v>236</v>
      </c>
      <c r="E7" s="154" t="s">
        <v>246</v>
      </c>
      <c r="F7" s="149" t="s">
        <v>244</v>
      </c>
      <c r="G7" s="154" t="s">
        <v>243</v>
      </c>
      <c r="H7" s="150" t="s">
        <v>241</v>
      </c>
    </row>
    <row r="8" spans="1:8" ht="63.75">
      <c r="A8" s="147"/>
      <c r="B8" s="152"/>
      <c r="C8" s="155"/>
      <c r="D8" s="156"/>
      <c r="E8" s="154" t="s">
        <v>247</v>
      </c>
      <c r="F8" s="156"/>
      <c r="G8" s="154" t="s">
        <v>245</v>
      </c>
      <c r="H8" s="150" t="s">
        <v>242</v>
      </c>
    </row>
    <row r="9" spans="1:8">
      <c r="A9" s="147"/>
      <c r="B9" s="152"/>
      <c r="C9" s="153"/>
      <c r="D9" s="156"/>
      <c r="E9" s="156"/>
      <c r="F9" s="156"/>
      <c r="G9" s="156"/>
      <c r="H9" s="153"/>
    </row>
    <row r="10" spans="1:8" ht="27">
      <c r="A10" s="147">
        <v>3</v>
      </c>
      <c r="B10" s="148" t="s">
        <v>41</v>
      </c>
      <c r="C10" s="149" t="s">
        <v>250</v>
      </c>
      <c r="D10" s="150" t="s">
        <v>255</v>
      </c>
      <c r="E10" s="150" t="s">
        <v>257</v>
      </c>
      <c r="F10" s="150" t="s">
        <v>252</v>
      </c>
      <c r="G10" s="150"/>
      <c r="H10" s="151" t="s">
        <v>240</v>
      </c>
    </row>
    <row r="11" spans="1:8" ht="25.5">
      <c r="A11" s="147"/>
      <c r="B11" s="148"/>
      <c r="C11" s="157" t="s">
        <v>251</v>
      </c>
      <c r="D11" s="150"/>
      <c r="E11" s="150"/>
      <c r="F11" s="150"/>
      <c r="G11" s="150"/>
      <c r="H11" s="153"/>
    </row>
    <row r="12" spans="1:8" ht="52.5">
      <c r="A12" s="147">
        <v>4</v>
      </c>
      <c r="B12" s="148" t="s">
        <v>40</v>
      </c>
      <c r="C12" s="149" t="s">
        <v>253</v>
      </c>
      <c r="D12" s="150" t="s">
        <v>256</v>
      </c>
      <c r="E12" s="150" t="s">
        <v>257</v>
      </c>
      <c r="F12" s="150" t="s">
        <v>258</v>
      </c>
      <c r="G12" s="150"/>
      <c r="H12" s="151" t="s">
        <v>240</v>
      </c>
    </row>
    <row r="13" spans="1:8" ht="38.25">
      <c r="A13" s="147"/>
      <c r="B13" s="148"/>
      <c r="C13" s="151" t="s">
        <v>254</v>
      </c>
      <c r="D13" s="150"/>
      <c r="E13" s="150"/>
      <c r="F13" s="150"/>
      <c r="G13" s="150"/>
      <c r="H13" s="153"/>
    </row>
    <row r="14" spans="1:8">
      <c r="A14" s="147"/>
      <c r="B14" s="148"/>
      <c r="C14" s="155"/>
      <c r="D14" s="150"/>
      <c r="E14" s="150"/>
      <c r="F14" s="150"/>
      <c r="G14" s="150"/>
      <c r="H14" s="153"/>
    </row>
    <row r="15" spans="1:8" ht="27">
      <c r="A15" s="147">
        <v>5</v>
      </c>
      <c r="B15" s="148" t="s">
        <v>42</v>
      </c>
      <c r="C15" s="149" t="s">
        <v>250</v>
      </c>
      <c r="D15" s="150"/>
      <c r="E15" s="150"/>
      <c r="F15" s="150"/>
      <c r="G15" s="150"/>
      <c r="H15" s="151" t="s">
        <v>240</v>
      </c>
    </row>
    <row r="16" spans="1:8" ht="38.25">
      <c r="A16" s="147"/>
      <c r="B16" s="148"/>
      <c r="C16" s="157" t="s">
        <v>251</v>
      </c>
      <c r="D16" s="150"/>
      <c r="E16" s="150"/>
      <c r="F16" s="150"/>
      <c r="G16" s="150"/>
      <c r="H16" s="150" t="s">
        <v>241</v>
      </c>
    </row>
    <row r="17" spans="1:8" ht="39.75">
      <c r="A17" s="147">
        <v>6</v>
      </c>
      <c r="B17" s="148" t="s">
        <v>46</v>
      </c>
      <c r="C17" s="149" t="s">
        <v>250</v>
      </c>
      <c r="D17" s="150" t="s">
        <v>255</v>
      </c>
      <c r="E17" s="150" t="s">
        <v>257</v>
      </c>
      <c r="F17" s="150" t="s">
        <v>252</v>
      </c>
      <c r="G17" s="150"/>
      <c r="H17" s="150" t="s">
        <v>241</v>
      </c>
    </row>
    <row r="18" spans="1:8" ht="63.75">
      <c r="A18" s="147"/>
      <c r="B18" s="148"/>
      <c r="C18" s="157" t="s">
        <v>251</v>
      </c>
      <c r="D18" s="150"/>
      <c r="E18" s="150"/>
      <c r="F18" s="150"/>
      <c r="G18" s="150"/>
      <c r="H18" s="150" t="s">
        <v>242</v>
      </c>
    </row>
    <row r="19" spans="1:8">
      <c r="A19" s="158"/>
      <c r="B19" s="159" t="s">
        <v>35</v>
      </c>
      <c r="C19" s="159"/>
      <c r="D19" s="159"/>
      <c r="E19" s="159"/>
      <c r="F19" s="159"/>
      <c r="G19" s="159"/>
      <c r="H19" s="153"/>
    </row>
    <row r="20" spans="1:8" ht="51">
      <c r="A20" s="147">
        <v>7</v>
      </c>
      <c r="B20" s="148" t="s">
        <v>43</v>
      </c>
      <c r="C20" s="150" t="s">
        <v>238</v>
      </c>
      <c r="D20" s="154" t="s">
        <v>236</v>
      </c>
      <c r="E20" s="154" t="s">
        <v>246</v>
      </c>
      <c r="F20" s="149" t="s">
        <v>244</v>
      </c>
      <c r="G20" s="154" t="s">
        <v>243</v>
      </c>
      <c r="H20" s="150" t="s">
        <v>264</v>
      </c>
    </row>
    <row r="21" spans="1:8" ht="63.75">
      <c r="A21" s="147"/>
      <c r="B21" s="148"/>
      <c r="C21" s="155"/>
      <c r="D21" s="156"/>
      <c r="E21" s="154" t="s">
        <v>247</v>
      </c>
      <c r="F21" s="156"/>
      <c r="G21" s="154" t="s">
        <v>245</v>
      </c>
      <c r="H21" s="153"/>
    </row>
    <row r="22" spans="1:8" ht="38.25">
      <c r="A22" s="147">
        <v>8</v>
      </c>
      <c r="B22" s="148" t="s">
        <v>37</v>
      </c>
      <c r="C22" s="150"/>
      <c r="D22" s="150" t="s">
        <v>259</v>
      </c>
      <c r="E22" s="150" t="s">
        <v>260</v>
      </c>
      <c r="F22" s="150" t="s">
        <v>261</v>
      </c>
      <c r="G22" s="153"/>
      <c r="H22" s="153"/>
    </row>
    <row r="23" spans="1:8">
      <c r="A23" s="147"/>
      <c r="B23" s="148"/>
      <c r="C23" s="150"/>
      <c r="D23" s="153"/>
      <c r="E23" s="153"/>
      <c r="F23" s="153"/>
      <c r="G23" s="153"/>
      <c r="H23" s="153"/>
    </row>
    <row r="24" spans="1:8" ht="39.75">
      <c r="A24" s="147">
        <v>9</v>
      </c>
      <c r="B24" s="148" t="s">
        <v>38</v>
      </c>
      <c r="C24" s="149" t="s">
        <v>232</v>
      </c>
      <c r="D24" s="150" t="s">
        <v>234</v>
      </c>
      <c r="E24" s="150" t="s">
        <v>235</v>
      </c>
      <c r="F24" s="150" t="s">
        <v>248</v>
      </c>
      <c r="G24" s="150"/>
      <c r="H24" s="153"/>
    </row>
    <row r="25" spans="1:8" ht="39.75">
      <c r="A25" s="147"/>
      <c r="B25" s="148"/>
      <c r="C25" s="149" t="s">
        <v>233</v>
      </c>
      <c r="D25" s="153"/>
      <c r="E25" s="150" t="s">
        <v>249</v>
      </c>
      <c r="F25" s="153"/>
      <c r="G25" s="153"/>
      <c r="H25" s="153"/>
    </row>
    <row r="26" spans="1:8" ht="51">
      <c r="A26" s="147">
        <v>10</v>
      </c>
      <c r="B26" s="148" t="s">
        <v>89</v>
      </c>
      <c r="C26" s="150" t="s">
        <v>262</v>
      </c>
      <c r="D26" s="153"/>
      <c r="E26" s="153"/>
      <c r="F26" s="150" t="s">
        <v>261</v>
      </c>
      <c r="G26" s="153"/>
      <c r="H26" s="153"/>
    </row>
    <row r="27" spans="1:8">
      <c r="A27" s="147"/>
      <c r="B27" s="148"/>
      <c r="C27" s="150"/>
      <c r="D27" s="153"/>
      <c r="E27" s="153"/>
      <c r="F27" s="153"/>
      <c r="G27" s="153"/>
      <c r="H27" s="153"/>
    </row>
    <row r="28" spans="1:8">
      <c r="A28" s="158"/>
      <c r="B28" s="159" t="s">
        <v>36</v>
      </c>
      <c r="C28" s="159"/>
      <c r="D28" s="159"/>
      <c r="E28" s="159"/>
      <c r="F28" s="159"/>
      <c r="G28" s="159"/>
      <c r="H28" s="153"/>
    </row>
    <row r="29" spans="1:8" ht="25.5">
      <c r="A29" s="147">
        <v>11</v>
      </c>
      <c r="B29" s="148" t="s">
        <v>45</v>
      </c>
      <c r="C29" s="280"/>
      <c r="D29" s="154"/>
      <c r="E29" s="154"/>
      <c r="F29" s="154"/>
      <c r="G29" s="154"/>
      <c r="H29" s="153"/>
    </row>
    <row r="30" spans="1:8">
      <c r="A30" s="147"/>
      <c r="B30" s="152"/>
      <c r="C30" s="280"/>
      <c r="D30" s="154"/>
      <c r="E30" s="154"/>
      <c r="F30" s="154"/>
      <c r="G30" s="154"/>
      <c r="H30" s="153"/>
    </row>
    <row r="31" spans="1:8" ht="52.5">
      <c r="A31" s="147">
        <v>12</v>
      </c>
      <c r="B31" s="148" t="s">
        <v>44</v>
      </c>
      <c r="C31" s="149" t="s">
        <v>253</v>
      </c>
      <c r="D31" s="150" t="s">
        <v>256</v>
      </c>
      <c r="E31" s="150" t="s">
        <v>257</v>
      </c>
      <c r="F31" s="150" t="s">
        <v>258</v>
      </c>
      <c r="G31" s="150"/>
      <c r="H31" s="153"/>
    </row>
    <row r="32" spans="1:8" ht="38.25">
      <c r="A32" s="33"/>
      <c r="B32" s="160"/>
      <c r="C32" s="151" t="s">
        <v>254</v>
      </c>
      <c r="D32" s="150"/>
      <c r="E32" s="150"/>
      <c r="F32" s="150"/>
      <c r="G32" s="153"/>
      <c r="H32" s="153"/>
    </row>
    <row r="33" spans="1:8">
      <c r="A33" s="158"/>
      <c r="B33" s="159" t="s">
        <v>147</v>
      </c>
      <c r="C33" s="159"/>
      <c r="D33" s="159"/>
      <c r="E33" s="159"/>
      <c r="F33" s="159"/>
      <c r="G33" s="159"/>
      <c r="H33" s="153"/>
    </row>
    <row r="34" spans="1:8" ht="51">
      <c r="A34" s="147">
        <v>13</v>
      </c>
      <c r="B34" s="148" t="s">
        <v>184</v>
      </c>
      <c r="C34" s="149" t="s">
        <v>250</v>
      </c>
      <c r="D34" s="150" t="s">
        <v>255</v>
      </c>
      <c r="E34" s="150" t="s">
        <v>257</v>
      </c>
      <c r="F34" s="150" t="s">
        <v>252</v>
      </c>
      <c r="G34" s="150"/>
      <c r="H34" s="153"/>
    </row>
    <row r="35" spans="1:8" ht="25.5">
      <c r="A35" s="147"/>
      <c r="B35" s="148"/>
      <c r="C35" s="157" t="s">
        <v>251</v>
      </c>
      <c r="D35" s="150"/>
      <c r="E35" s="150"/>
      <c r="F35" s="150"/>
      <c r="G35" s="150"/>
      <c r="H35" s="153"/>
    </row>
    <row r="36" spans="1:8" ht="32.25" customHeight="1">
      <c r="A36" s="147">
        <v>14</v>
      </c>
      <c r="B36" s="148" t="s">
        <v>185</v>
      </c>
      <c r="C36" s="150" t="s">
        <v>263</v>
      </c>
      <c r="D36" s="150"/>
      <c r="E36" s="150"/>
      <c r="F36" s="150"/>
      <c r="G36" s="150"/>
      <c r="H36" s="153"/>
    </row>
  </sheetData>
  <mergeCells count="2">
    <mergeCell ref="A1:B2"/>
    <mergeCell ref="C29:C30"/>
  </mergeCells>
  <hyperlinks>
    <hyperlink ref="B5" location="'Objective Descriptions'!B11" tooltip="Click to go to Objective Description" display="Calculate Sludge Production"/>
    <hyperlink ref="B7" location="'Objective Descriptions'!B13" tooltip="Click to go to Objective Description" display="Design Aeration System"/>
    <hyperlink ref="B10" location="'Objective Descriptions'!B15" display="Develop a Process Configuration for Nitrogen Removal"/>
    <hyperlink ref="B12" location="'Objective Descriptions'!B17" display="Develop a Process Configuration for Phosphorus Removal"/>
    <hyperlink ref="B15" location="'Objective Descriptions'!B19" display="Assess Plant Capacity for Nitrogen Removal"/>
    <hyperlink ref="B17" location="'Objective Descriptions'!B21" display="Design a Treatment System to Meet Peak Effluent Nitrogen Limits"/>
    <hyperlink ref="B20" location="'Objective Descriptions'!B25" display="Optimise Aeration Control"/>
    <hyperlink ref="B22" location="'Objective Descriptions'!B27" display="Test Effect of Taking Tanks Out of Service"/>
    <hyperlink ref="B24" location="'Objective Descriptions'!B29" display="Use Model to Develop Sludge Wastage Strategy"/>
    <hyperlink ref="B26" location="'Objective Descriptions'!B31" display="Develop a Strategy to Handle Storm Flows"/>
    <hyperlink ref="B29" location="'Objective Descriptions'!B35" display="Develop a General Model for Process Understanding"/>
    <hyperlink ref="B31" location="'Objective Descriptions'!B37" display="Develop a Site Specific Model for Operator Training"/>
    <hyperlink ref="B34" location="'Objective Descriptions'!B40" display="Develop a Process Configuration for Nitrogen Removal Treating Waste from a Food Production Factory (Soy Sauce)"/>
    <hyperlink ref="B36" location="'Objective Descriptions'!B42" display="Assess Acceptability of New Influent at a Petrochemical Site"/>
  </hyperlinks>
  <pageMargins left="0.56000000000000005" right="0.32" top="1" bottom="1" header="0.5" footer="0.5"/>
  <pageSetup scale="4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zoomScale="70" zoomScaleNormal="70" workbookViewId="0">
      <pane xSplit="2" ySplit="3" topLeftCell="C4" activePane="bottomRight" state="frozen"/>
      <selection pane="topRight" activeCell="D1" sqref="D1"/>
      <selection pane="bottomLeft" activeCell="A3" sqref="A3"/>
      <selection pane="bottomRight" activeCell="K30" sqref="K30"/>
    </sheetView>
  </sheetViews>
  <sheetFormatPr defaultColWidth="9.140625" defaultRowHeight="12.75"/>
  <cols>
    <col min="1" max="1" width="5.140625" customWidth="1"/>
    <col min="2" max="2" width="37" customWidth="1"/>
    <col min="3" max="3" width="15" style="35" customWidth="1"/>
    <col min="4" max="4" width="18.85546875" style="36" customWidth="1"/>
    <col min="5" max="5" width="8.140625" style="36" customWidth="1"/>
    <col min="6" max="6" width="17.140625" style="36" bestFit="1" customWidth="1"/>
    <col min="7" max="9" width="18.85546875" style="36" customWidth="1"/>
    <col min="10" max="10" width="17.42578125" customWidth="1"/>
    <col min="11" max="11" width="16.28515625" customWidth="1"/>
    <col min="12" max="12" width="5.5703125" customWidth="1"/>
    <col min="13" max="13" width="5.140625" customWidth="1"/>
    <col min="14" max="14" width="4.85546875" customWidth="1"/>
    <col min="15" max="15" width="5.28515625" customWidth="1"/>
  </cols>
  <sheetData>
    <row r="1" spans="1:15" ht="15">
      <c r="A1" s="287"/>
      <c r="B1" s="288"/>
      <c r="C1" s="161" t="s">
        <v>118</v>
      </c>
      <c r="D1" s="162"/>
      <c r="E1" s="163"/>
      <c r="F1" s="163"/>
      <c r="G1" s="164"/>
      <c r="H1" s="163"/>
      <c r="I1" s="165"/>
      <c r="J1" s="223" t="s">
        <v>146</v>
      </c>
      <c r="K1" s="224"/>
      <c r="L1" s="225"/>
      <c r="M1" s="225"/>
      <c r="N1" s="225"/>
      <c r="O1" s="226"/>
    </row>
    <row r="2" spans="1:15" ht="15.75" customHeight="1" thickBot="1">
      <c r="A2" s="289"/>
      <c r="B2" s="290"/>
      <c r="C2" s="166" t="s">
        <v>121</v>
      </c>
      <c r="D2" s="167"/>
      <c r="E2" s="168" t="s">
        <v>120</v>
      </c>
      <c r="F2" s="169"/>
      <c r="G2" s="170"/>
      <c r="H2" s="169"/>
      <c r="I2" s="171"/>
      <c r="J2" s="227"/>
      <c r="K2" s="228"/>
      <c r="L2" s="229" t="s">
        <v>117</v>
      </c>
      <c r="M2" s="228"/>
      <c r="N2" s="228"/>
      <c r="O2" s="230"/>
    </row>
    <row r="3" spans="1:15" ht="115.5" customHeight="1" thickBot="1">
      <c r="A3" s="264" t="s">
        <v>50</v>
      </c>
      <c r="B3" s="255" t="s">
        <v>49</v>
      </c>
      <c r="C3" s="216" t="s">
        <v>151</v>
      </c>
      <c r="D3" s="217" t="s">
        <v>129</v>
      </c>
      <c r="E3" s="218" t="s">
        <v>127</v>
      </c>
      <c r="F3" s="219" t="s">
        <v>151</v>
      </c>
      <c r="G3" s="220" t="s">
        <v>129</v>
      </c>
      <c r="H3" s="221" t="s">
        <v>1</v>
      </c>
      <c r="I3" s="222" t="s">
        <v>148</v>
      </c>
      <c r="J3" s="234" t="s">
        <v>130</v>
      </c>
      <c r="K3" s="237" t="s">
        <v>119</v>
      </c>
      <c r="L3" s="238" t="s">
        <v>123</v>
      </c>
      <c r="M3" s="238" t="s">
        <v>124</v>
      </c>
      <c r="N3" s="238" t="s">
        <v>125</v>
      </c>
      <c r="O3" s="247" t="s">
        <v>126</v>
      </c>
    </row>
    <row r="4" spans="1:15" ht="15.75" thickBot="1">
      <c r="A4" s="173"/>
      <c r="B4" s="173" t="s">
        <v>34</v>
      </c>
      <c r="C4" s="173"/>
      <c r="D4" s="174"/>
      <c r="E4" s="175"/>
      <c r="F4" s="173"/>
      <c r="G4" s="172"/>
      <c r="H4" s="172"/>
      <c r="I4" s="172"/>
      <c r="J4" s="172"/>
      <c r="K4" s="172"/>
      <c r="L4" s="172"/>
      <c r="M4" s="172"/>
      <c r="N4" s="172"/>
      <c r="O4" s="172"/>
    </row>
    <row r="5" spans="1:15" ht="28.5">
      <c r="A5" s="260">
        <v>1</v>
      </c>
      <c r="B5" s="256" t="s">
        <v>0</v>
      </c>
      <c r="C5" s="176" t="s">
        <v>122</v>
      </c>
      <c r="D5" s="177" t="s">
        <v>153</v>
      </c>
      <c r="E5" s="178"/>
      <c r="F5" s="179"/>
      <c r="G5" s="180"/>
      <c r="H5" s="181"/>
      <c r="I5" s="182"/>
      <c r="J5" s="231" t="s">
        <v>131</v>
      </c>
      <c r="K5" s="231" t="s">
        <v>141</v>
      </c>
      <c r="L5" s="239" t="s">
        <v>116</v>
      </c>
      <c r="M5" s="239"/>
      <c r="N5" s="239"/>
      <c r="O5" s="248"/>
    </row>
    <row r="6" spans="1:15" ht="15.75" thickBot="1">
      <c r="A6" s="261"/>
      <c r="B6" s="257"/>
      <c r="C6" s="183" t="s">
        <v>152</v>
      </c>
      <c r="D6" s="184" t="s">
        <v>154</v>
      </c>
      <c r="E6" s="185"/>
      <c r="F6" s="186"/>
      <c r="G6" s="187"/>
      <c r="H6" s="188"/>
      <c r="I6" s="189"/>
      <c r="J6" s="235"/>
      <c r="K6" s="232"/>
      <c r="L6" s="240" t="s">
        <v>116</v>
      </c>
      <c r="M6" s="243"/>
      <c r="N6" s="243"/>
      <c r="O6" s="249"/>
    </row>
    <row r="7" spans="1:15" ht="57" customHeight="1">
      <c r="A7" s="260">
        <v>2</v>
      </c>
      <c r="B7" s="256" t="s">
        <v>6</v>
      </c>
      <c r="C7" s="190" t="s">
        <v>122</v>
      </c>
      <c r="D7" s="191" t="s">
        <v>149</v>
      </c>
      <c r="E7" s="192" t="s">
        <v>128</v>
      </c>
      <c r="F7" s="193" t="s">
        <v>155</v>
      </c>
      <c r="G7" s="194" t="s">
        <v>180</v>
      </c>
      <c r="H7" s="281" t="s">
        <v>158</v>
      </c>
      <c r="I7" s="182"/>
      <c r="J7" s="231"/>
      <c r="K7" s="284" t="s">
        <v>183</v>
      </c>
      <c r="L7" s="241" t="s">
        <v>116</v>
      </c>
      <c r="M7" s="239" t="s">
        <v>116</v>
      </c>
      <c r="N7" s="239"/>
      <c r="O7" s="250" t="s">
        <v>116</v>
      </c>
    </row>
    <row r="8" spans="1:15" ht="28.5">
      <c r="A8" s="262"/>
      <c r="B8" s="258"/>
      <c r="C8" s="195"/>
      <c r="D8" s="196"/>
      <c r="E8" s="197" t="s">
        <v>128</v>
      </c>
      <c r="F8" s="198" t="s">
        <v>156</v>
      </c>
      <c r="G8" s="199" t="s">
        <v>181</v>
      </c>
      <c r="H8" s="282"/>
      <c r="I8" s="200"/>
      <c r="J8" s="236"/>
      <c r="K8" s="285"/>
      <c r="L8" s="242"/>
      <c r="M8" s="246" t="s">
        <v>116</v>
      </c>
      <c r="N8" s="242"/>
      <c r="O8" s="251" t="s">
        <v>116</v>
      </c>
    </row>
    <row r="9" spans="1:15" ht="29.25" thickBot="1">
      <c r="A9" s="261"/>
      <c r="B9" s="257"/>
      <c r="C9" s="183"/>
      <c r="D9" s="184"/>
      <c r="E9" s="201" t="s">
        <v>128</v>
      </c>
      <c r="F9" s="202" t="s">
        <v>157</v>
      </c>
      <c r="G9" s="203" t="s">
        <v>182</v>
      </c>
      <c r="H9" s="283"/>
      <c r="I9" s="189"/>
      <c r="J9" s="232"/>
      <c r="K9" s="286"/>
      <c r="L9" s="243"/>
      <c r="M9" s="240" t="s">
        <v>116</v>
      </c>
      <c r="N9" s="243"/>
      <c r="O9" s="252" t="s">
        <v>116</v>
      </c>
    </row>
    <row r="10" spans="1:15" ht="30.75" thickBot="1">
      <c r="A10" s="263">
        <v>3</v>
      </c>
      <c r="B10" s="259" t="s">
        <v>41</v>
      </c>
      <c r="C10" s="204" t="s">
        <v>159</v>
      </c>
      <c r="D10" s="205" t="s">
        <v>160</v>
      </c>
      <c r="E10" s="206"/>
      <c r="F10" s="207"/>
      <c r="G10" s="208"/>
      <c r="H10" s="209"/>
      <c r="I10" s="210" t="s">
        <v>161</v>
      </c>
      <c r="J10" s="233" t="s">
        <v>132</v>
      </c>
      <c r="K10" s="233" t="s">
        <v>133</v>
      </c>
      <c r="L10" s="244" t="s">
        <v>116</v>
      </c>
      <c r="M10" s="244"/>
      <c r="N10" s="244" t="s">
        <v>116</v>
      </c>
      <c r="O10" s="253"/>
    </row>
    <row r="11" spans="1:15" ht="30.75" thickBot="1">
      <c r="A11" s="263">
        <v>4</v>
      </c>
      <c r="B11" s="259" t="s">
        <v>40</v>
      </c>
      <c r="C11" s="204" t="s">
        <v>159</v>
      </c>
      <c r="D11" s="205" t="s">
        <v>160</v>
      </c>
      <c r="E11" s="206"/>
      <c r="F11" s="207"/>
      <c r="G11" s="208"/>
      <c r="H11" s="209"/>
      <c r="I11" s="210" t="s">
        <v>162</v>
      </c>
      <c r="J11" s="233" t="s">
        <v>132</v>
      </c>
      <c r="K11" s="233" t="s">
        <v>134</v>
      </c>
      <c r="L11" s="244" t="s">
        <v>116</v>
      </c>
      <c r="M11" s="244"/>
      <c r="N11" s="244" t="s">
        <v>116</v>
      </c>
      <c r="O11" s="253"/>
    </row>
    <row r="12" spans="1:15" ht="30.75" thickBot="1">
      <c r="A12" s="263">
        <v>5</v>
      </c>
      <c r="B12" s="259" t="s">
        <v>42</v>
      </c>
      <c r="C12" s="204" t="s">
        <v>159</v>
      </c>
      <c r="D12" s="205" t="s">
        <v>163</v>
      </c>
      <c r="E12" s="206"/>
      <c r="F12" s="207"/>
      <c r="G12" s="208"/>
      <c r="H12" s="209"/>
      <c r="I12" s="210" t="s">
        <v>164</v>
      </c>
      <c r="J12" s="233" t="s">
        <v>137</v>
      </c>
      <c r="K12" s="233" t="s">
        <v>133</v>
      </c>
      <c r="L12" s="244" t="s">
        <v>116</v>
      </c>
      <c r="M12" s="244"/>
      <c r="N12" s="244" t="s">
        <v>116</v>
      </c>
      <c r="O12" s="253"/>
    </row>
    <row r="13" spans="1:15" ht="45.75" thickBot="1">
      <c r="A13" s="263">
        <v>6</v>
      </c>
      <c r="B13" s="259" t="s">
        <v>46</v>
      </c>
      <c r="C13" s="204" t="s">
        <v>159</v>
      </c>
      <c r="D13" s="205" t="s">
        <v>165</v>
      </c>
      <c r="E13" s="206" t="s">
        <v>128</v>
      </c>
      <c r="F13" s="207" t="s">
        <v>167</v>
      </c>
      <c r="G13" s="208" t="s">
        <v>168</v>
      </c>
      <c r="H13" s="209"/>
      <c r="I13" s="210" t="s">
        <v>161</v>
      </c>
      <c r="J13" s="233" t="s">
        <v>138</v>
      </c>
      <c r="K13" s="233" t="s">
        <v>135</v>
      </c>
      <c r="L13" s="244"/>
      <c r="M13" s="244" t="s">
        <v>116</v>
      </c>
      <c r="N13" s="244"/>
      <c r="O13" s="254" t="s">
        <v>116</v>
      </c>
    </row>
    <row r="14" spans="1:15" ht="15.75" thickBot="1">
      <c r="A14" s="173"/>
      <c r="B14" s="173" t="s">
        <v>35</v>
      </c>
      <c r="C14" s="173"/>
      <c r="D14" s="174"/>
      <c r="E14" s="175"/>
      <c r="F14" s="173"/>
      <c r="G14" s="172"/>
      <c r="H14" s="172"/>
      <c r="I14" s="172"/>
      <c r="J14" s="172"/>
      <c r="K14" s="172"/>
      <c r="L14" s="172"/>
      <c r="M14" s="172"/>
      <c r="N14" s="172"/>
      <c r="O14" s="172"/>
    </row>
    <row r="15" spans="1:15" ht="29.25" thickBot="1">
      <c r="A15" s="263">
        <v>7</v>
      </c>
      <c r="B15" s="259" t="s">
        <v>43</v>
      </c>
      <c r="C15" s="204"/>
      <c r="D15" s="205"/>
      <c r="E15" s="206" t="s">
        <v>169</v>
      </c>
      <c r="F15" s="207" t="s">
        <v>166</v>
      </c>
      <c r="G15" s="208" t="s">
        <v>170</v>
      </c>
      <c r="H15" s="209"/>
      <c r="I15" s="210"/>
      <c r="J15" s="233" t="s">
        <v>136</v>
      </c>
      <c r="K15" s="233" t="s">
        <v>265</v>
      </c>
      <c r="L15" s="244"/>
      <c r="M15" s="244" t="s">
        <v>116</v>
      </c>
      <c r="N15" s="244" t="s">
        <v>116</v>
      </c>
      <c r="O15" s="253"/>
    </row>
    <row r="16" spans="1:15" ht="30.75" thickBot="1">
      <c r="A16" s="263">
        <v>8</v>
      </c>
      <c r="B16" s="259" t="s">
        <v>37</v>
      </c>
      <c r="C16" s="204"/>
      <c r="D16" s="205"/>
      <c r="E16" s="206" t="s">
        <v>128</v>
      </c>
      <c r="F16" s="207" t="s">
        <v>166</v>
      </c>
      <c r="G16" s="208" t="s">
        <v>173</v>
      </c>
      <c r="H16" s="209"/>
      <c r="I16" s="210"/>
      <c r="J16" s="233" t="s">
        <v>139</v>
      </c>
      <c r="K16" s="233" t="s">
        <v>266</v>
      </c>
      <c r="L16" s="244"/>
      <c r="M16" s="244" t="s">
        <v>116</v>
      </c>
      <c r="N16" s="244"/>
      <c r="O16" s="253"/>
    </row>
    <row r="17" spans="1:15" ht="43.5" thickBot="1">
      <c r="A17" s="263">
        <v>9</v>
      </c>
      <c r="B17" s="259" t="s">
        <v>38</v>
      </c>
      <c r="C17" s="204"/>
      <c r="D17" s="205"/>
      <c r="E17" s="206" t="s">
        <v>128</v>
      </c>
      <c r="F17" s="207" t="s">
        <v>172</v>
      </c>
      <c r="G17" s="208" t="s">
        <v>171</v>
      </c>
      <c r="H17" s="209"/>
      <c r="I17" s="210"/>
      <c r="J17" s="233" t="s">
        <v>142</v>
      </c>
      <c r="K17" s="233" t="s">
        <v>140</v>
      </c>
      <c r="L17" s="244"/>
      <c r="M17" s="244" t="s">
        <v>116</v>
      </c>
      <c r="N17" s="244"/>
      <c r="O17" s="253"/>
    </row>
    <row r="18" spans="1:15" ht="30.75" thickBot="1">
      <c r="A18" s="263">
        <v>10</v>
      </c>
      <c r="B18" s="259" t="s">
        <v>89</v>
      </c>
      <c r="C18" s="204" t="s">
        <v>174</v>
      </c>
      <c r="D18" s="205" t="s">
        <v>175</v>
      </c>
      <c r="E18" s="206" t="s">
        <v>128</v>
      </c>
      <c r="F18" s="207" t="s">
        <v>166</v>
      </c>
      <c r="G18" s="208" t="s">
        <v>176</v>
      </c>
      <c r="H18" s="209"/>
      <c r="I18" s="210"/>
      <c r="J18" s="233" t="s">
        <v>143</v>
      </c>
      <c r="K18" s="233" t="s">
        <v>267</v>
      </c>
      <c r="L18" s="244"/>
      <c r="M18" s="244" t="s">
        <v>116</v>
      </c>
      <c r="N18" s="244"/>
      <c r="O18" s="253"/>
    </row>
    <row r="19" spans="1:15" ht="15.75" thickBot="1">
      <c r="A19" s="173"/>
      <c r="B19" s="173" t="s">
        <v>36</v>
      </c>
      <c r="C19" s="173"/>
      <c r="D19" s="174"/>
      <c r="E19" s="175"/>
      <c r="F19" s="173"/>
      <c r="G19" s="172"/>
      <c r="H19" s="172"/>
      <c r="I19" s="172"/>
      <c r="J19" s="172"/>
      <c r="K19" s="172"/>
      <c r="L19" s="172"/>
      <c r="M19" s="172"/>
      <c r="N19" s="172"/>
      <c r="O19" s="172"/>
    </row>
    <row r="20" spans="1:15" ht="30">
      <c r="A20" s="260">
        <v>11</v>
      </c>
      <c r="B20" s="256" t="s">
        <v>45</v>
      </c>
      <c r="C20" s="190"/>
      <c r="D20" s="211"/>
      <c r="E20" s="192" t="s">
        <v>128</v>
      </c>
      <c r="F20" s="193" t="s">
        <v>177</v>
      </c>
      <c r="G20" s="194" t="s">
        <v>178</v>
      </c>
      <c r="H20" s="181"/>
      <c r="I20" s="182"/>
      <c r="J20" s="284" t="s">
        <v>144</v>
      </c>
      <c r="K20" s="284" t="s">
        <v>145</v>
      </c>
      <c r="L20" s="239" t="s">
        <v>116</v>
      </c>
      <c r="M20" s="239" t="s">
        <v>116</v>
      </c>
      <c r="N20" s="239" t="s">
        <v>116</v>
      </c>
      <c r="O20" s="248"/>
    </row>
    <row r="21" spans="1:15" ht="15.75" thickBot="1">
      <c r="A21" s="261"/>
      <c r="B21" s="257"/>
      <c r="C21" s="183"/>
      <c r="D21" s="212"/>
      <c r="E21" s="213" t="s">
        <v>169</v>
      </c>
      <c r="F21" s="186" t="s">
        <v>150</v>
      </c>
      <c r="G21" s="187" t="s">
        <v>179</v>
      </c>
      <c r="H21" s="188"/>
      <c r="I21" s="189"/>
      <c r="J21" s="291"/>
      <c r="K21" s="291"/>
      <c r="L21" s="243"/>
      <c r="M21" s="240" t="s">
        <v>116</v>
      </c>
      <c r="N21" s="240" t="s">
        <v>116</v>
      </c>
      <c r="O21" s="249"/>
    </row>
    <row r="22" spans="1:15" ht="30">
      <c r="A22" s="260">
        <v>12</v>
      </c>
      <c r="B22" s="256" t="s">
        <v>44</v>
      </c>
      <c r="C22" s="190"/>
      <c r="D22" s="211"/>
      <c r="E22" s="192" t="s">
        <v>128</v>
      </c>
      <c r="F22" s="193" t="s">
        <v>177</v>
      </c>
      <c r="G22" s="194" t="s">
        <v>178</v>
      </c>
      <c r="H22" s="181"/>
      <c r="I22" s="182"/>
      <c r="J22" s="231" t="s">
        <v>144</v>
      </c>
      <c r="K22" s="231" t="s">
        <v>145</v>
      </c>
      <c r="L22" s="239" t="s">
        <v>116</v>
      </c>
      <c r="M22" s="239" t="s">
        <v>116</v>
      </c>
      <c r="N22" s="239" t="s">
        <v>116</v>
      </c>
      <c r="O22" s="248"/>
    </row>
    <row r="23" spans="1:15" ht="15.75" thickBot="1">
      <c r="A23" s="261"/>
      <c r="B23" s="257"/>
      <c r="C23" s="214"/>
      <c r="D23" s="215"/>
      <c r="E23" s="213" t="s">
        <v>169</v>
      </c>
      <c r="F23" s="186" t="s">
        <v>150</v>
      </c>
      <c r="G23" s="187" t="s">
        <v>179</v>
      </c>
      <c r="H23" s="169"/>
      <c r="I23" s="171"/>
      <c r="J23" s="232"/>
      <c r="K23" s="232"/>
      <c r="L23" s="243"/>
      <c r="M23" s="240" t="s">
        <v>116</v>
      </c>
      <c r="N23" s="240" t="s">
        <v>116</v>
      </c>
      <c r="O23" s="249"/>
    </row>
    <row r="24" spans="1:15" ht="15.75" thickBot="1">
      <c r="A24" s="173"/>
      <c r="B24" s="173" t="s">
        <v>147</v>
      </c>
      <c r="C24" s="173"/>
      <c r="D24" s="174"/>
      <c r="E24" s="175"/>
      <c r="F24" s="173"/>
      <c r="G24" s="172"/>
      <c r="H24" s="172"/>
      <c r="I24" s="172"/>
      <c r="J24" s="172"/>
      <c r="K24" s="172"/>
      <c r="L24" s="172"/>
      <c r="M24" s="172"/>
      <c r="N24" s="172"/>
      <c r="O24" s="172"/>
    </row>
    <row r="25" spans="1:15" ht="60.75" thickBot="1">
      <c r="A25" s="263">
        <v>13</v>
      </c>
      <c r="B25" s="256" t="s">
        <v>184</v>
      </c>
      <c r="C25" s="204"/>
      <c r="D25" s="205"/>
      <c r="E25" s="206" t="s">
        <v>169</v>
      </c>
      <c r="F25" s="207" t="s">
        <v>166</v>
      </c>
      <c r="G25" s="208" t="s">
        <v>190</v>
      </c>
      <c r="H25" s="209"/>
      <c r="I25" s="210"/>
      <c r="J25" s="233" t="s">
        <v>191</v>
      </c>
      <c r="K25" s="233" t="s">
        <v>192</v>
      </c>
      <c r="L25" s="245" t="s">
        <v>116</v>
      </c>
      <c r="M25" s="245" t="s">
        <v>116</v>
      </c>
      <c r="N25" s="245" t="s">
        <v>116</v>
      </c>
      <c r="O25" s="253"/>
    </row>
    <row r="26" spans="1:15" ht="30.75" thickBot="1">
      <c r="A26" s="263">
        <v>14</v>
      </c>
      <c r="B26" s="259" t="s">
        <v>185</v>
      </c>
      <c r="C26" s="204" t="s">
        <v>159</v>
      </c>
      <c r="D26" s="205" t="s">
        <v>163</v>
      </c>
      <c r="E26" s="206"/>
      <c r="F26" s="207"/>
      <c r="G26" s="208"/>
      <c r="H26" s="209"/>
      <c r="I26" s="209"/>
      <c r="J26" s="233" t="s">
        <v>193</v>
      </c>
      <c r="K26" s="233" t="s">
        <v>194</v>
      </c>
      <c r="L26" s="245" t="s">
        <v>116</v>
      </c>
      <c r="M26" s="244"/>
      <c r="N26" s="245" t="s">
        <v>116</v>
      </c>
      <c r="O26" s="253"/>
    </row>
  </sheetData>
  <mergeCells count="5">
    <mergeCell ref="H7:H9"/>
    <mergeCell ref="K7:K9"/>
    <mergeCell ref="A1:B2"/>
    <mergeCell ref="J20:J21"/>
    <mergeCell ref="K20:K21"/>
  </mergeCells>
  <phoneticPr fontId="2" type="noConversion"/>
  <hyperlinks>
    <hyperlink ref="B5" location="'Objective Descriptions'!B11" tooltip="Click to go to Objective Description" display="Calculate Sludge Production"/>
    <hyperlink ref="B7" location="'Objective Descriptions'!B13" tooltip="Click to go to Objective Description" display="Design Aeration System"/>
    <hyperlink ref="B10" location="'Objective Descriptions'!B15" display="Develop a Process Configuration for Nitrogen Removal"/>
    <hyperlink ref="B11" location="'Objective Descriptions'!B17" display="Develop a Process Configuration for Phosphorus Removal"/>
    <hyperlink ref="B12" location="'Objective Descriptions'!B19" display="Assess Plant Capacity for Nitrogen Removal"/>
    <hyperlink ref="B13" location="'Objective Descriptions'!B21" display="Design a Treatment System to Meet Peak Effluent Nitrogen Limits"/>
    <hyperlink ref="B15" location="'Objective Descriptions'!B25" display="Optimise Aeration Control"/>
    <hyperlink ref="B16" location="'Objective Descriptions'!B27" display="Test Effect of Taking Tanks Out of Service"/>
    <hyperlink ref="B17" location="'Objective Descriptions'!B29" display="Use Model to Develop Sludge Wastage Strategy"/>
    <hyperlink ref="B18" location="'Objective Descriptions'!B31" display="Develop a Strategy to Handle Storm Flows"/>
    <hyperlink ref="B20" location="'Objective Descriptions'!B35" display="Develop a General Model for Process Understanding"/>
    <hyperlink ref="B22" location="'Objective Descriptions'!B37" display="Develop a Site Specific Model for Operator Training"/>
    <hyperlink ref="B25" location="'Objective Descriptions'!B40" display="Develop a Process Configuration for Nitrogen Removal Treating Waste from a Food Production Factory (Soy Sauce)"/>
    <hyperlink ref="B26" location="'Objective Descriptions'!B42" display="Assess Acceptability of New Influent at a Petrochemical Site"/>
  </hyperlinks>
  <pageMargins left="0.56000000000000005" right="0.32" top="1" bottom="1" header="0.5" footer="0.5"/>
  <pageSetup scale="4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80" zoomScaleNormal="80" workbookViewId="0">
      <selection activeCell="Q16" sqref="Q16"/>
    </sheetView>
  </sheetViews>
  <sheetFormatPr defaultRowHeight="12.75"/>
  <cols>
    <col min="1" max="1" width="5.140625" customWidth="1"/>
    <col min="2" max="2" width="37" customWidth="1"/>
    <col min="3" max="3" width="17.42578125" customWidth="1"/>
    <col min="4" max="4" width="16.28515625" customWidth="1"/>
    <col min="5" max="5" width="5.5703125" customWidth="1"/>
    <col min="6" max="6" width="5.140625" customWidth="1"/>
    <col min="7" max="7" width="4.85546875" customWidth="1"/>
    <col min="8" max="8" width="5.28515625" customWidth="1"/>
  </cols>
  <sheetData>
    <row r="1" spans="1:8" ht="12.75" customHeight="1">
      <c r="A1" s="287"/>
      <c r="B1" s="288"/>
      <c r="C1" s="223" t="s">
        <v>146</v>
      </c>
      <c r="D1" s="224"/>
      <c r="E1" s="225"/>
      <c r="F1" s="225"/>
      <c r="G1" s="225"/>
      <c r="H1" s="226"/>
    </row>
    <row r="2" spans="1:8" ht="13.5" customHeight="1" thickBot="1">
      <c r="A2" s="289"/>
      <c r="B2" s="290"/>
      <c r="C2" s="227"/>
      <c r="D2" s="228"/>
      <c r="E2" s="229" t="s">
        <v>117</v>
      </c>
      <c r="F2" s="228"/>
      <c r="G2" s="228"/>
      <c r="H2" s="230"/>
    </row>
    <row r="3" spans="1:8" ht="115.5" customHeight="1" thickBot="1">
      <c r="A3" s="264" t="s">
        <v>50</v>
      </c>
      <c r="B3" s="255" t="s">
        <v>49</v>
      </c>
      <c r="C3" s="234" t="s">
        <v>130</v>
      </c>
      <c r="D3" s="237" t="s">
        <v>119</v>
      </c>
      <c r="E3" s="238" t="s">
        <v>123</v>
      </c>
      <c r="F3" s="238" t="s">
        <v>124</v>
      </c>
      <c r="G3" s="238" t="s">
        <v>125</v>
      </c>
      <c r="H3" s="247" t="s">
        <v>126</v>
      </c>
    </row>
    <row r="4" spans="1:8" ht="15.75" thickBot="1">
      <c r="A4" s="173"/>
      <c r="B4" s="173" t="s">
        <v>34</v>
      </c>
      <c r="C4" s="172"/>
      <c r="D4" s="172"/>
      <c r="E4" s="172"/>
      <c r="F4" s="172"/>
      <c r="G4" s="172"/>
      <c r="H4" s="172"/>
    </row>
    <row r="5" spans="1:8" ht="15.75">
      <c r="A5" s="260">
        <v>1</v>
      </c>
      <c r="B5" s="256" t="s">
        <v>0</v>
      </c>
      <c r="C5" s="231" t="s">
        <v>131</v>
      </c>
      <c r="D5" s="231" t="s">
        <v>141</v>
      </c>
      <c r="E5" s="239" t="s">
        <v>116</v>
      </c>
      <c r="F5" s="239"/>
      <c r="G5" s="239"/>
      <c r="H5" s="248"/>
    </row>
    <row r="6" spans="1:8" ht="15.75" thickBot="1">
      <c r="A6" s="261"/>
      <c r="B6" s="257"/>
      <c r="C6" s="235"/>
      <c r="D6" s="232"/>
      <c r="E6" s="240" t="s">
        <v>116</v>
      </c>
      <c r="F6" s="243"/>
      <c r="G6" s="243"/>
      <c r="H6" s="249"/>
    </row>
    <row r="7" spans="1:8" ht="15">
      <c r="A7" s="260">
        <v>2</v>
      </c>
      <c r="B7" s="256" t="s">
        <v>6</v>
      </c>
      <c r="C7" s="231"/>
      <c r="D7" s="292" t="s">
        <v>183</v>
      </c>
      <c r="E7" s="241" t="s">
        <v>116</v>
      </c>
      <c r="F7" s="239" t="s">
        <v>116</v>
      </c>
      <c r="G7" s="239"/>
      <c r="H7" s="250" t="s">
        <v>116</v>
      </c>
    </row>
    <row r="8" spans="1:8" ht="15">
      <c r="A8" s="262"/>
      <c r="B8" s="258"/>
      <c r="C8" s="236"/>
      <c r="D8" s="293"/>
      <c r="E8" s="242"/>
      <c r="F8" s="246" t="s">
        <v>116</v>
      </c>
      <c r="G8" s="242"/>
      <c r="H8" s="251" t="s">
        <v>116</v>
      </c>
    </row>
    <row r="9" spans="1:8" ht="15.75" thickBot="1">
      <c r="A9" s="261"/>
      <c r="B9" s="257"/>
      <c r="C9" s="232"/>
      <c r="D9" s="294"/>
      <c r="E9" s="243"/>
      <c r="F9" s="240" t="s">
        <v>116</v>
      </c>
      <c r="G9" s="243"/>
      <c r="H9" s="252" t="s">
        <v>116</v>
      </c>
    </row>
    <row r="10" spans="1:8" ht="30.75" thickBot="1">
      <c r="A10" s="263">
        <v>3</v>
      </c>
      <c r="B10" s="259" t="s">
        <v>41</v>
      </c>
      <c r="C10" s="233" t="s">
        <v>132</v>
      </c>
      <c r="D10" s="233" t="s">
        <v>268</v>
      </c>
      <c r="E10" s="244" t="s">
        <v>116</v>
      </c>
      <c r="F10" s="244"/>
      <c r="G10" s="244" t="s">
        <v>116</v>
      </c>
      <c r="H10" s="253"/>
    </row>
    <row r="11" spans="1:8" ht="30.75" thickBot="1">
      <c r="A11" s="263">
        <v>4</v>
      </c>
      <c r="B11" s="259" t="s">
        <v>40</v>
      </c>
      <c r="C11" s="233" t="s">
        <v>132</v>
      </c>
      <c r="D11" s="233" t="s">
        <v>269</v>
      </c>
      <c r="E11" s="244" t="s">
        <v>116</v>
      </c>
      <c r="F11" s="244"/>
      <c r="G11" s="244" t="s">
        <v>116</v>
      </c>
      <c r="H11" s="253"/>
    </row>
    <row r="12" spans="1:8" ht="30.75" thickBot="1">
      <c r="A12" s="263">
        <v>5</v>
      </c>
      <c r="B12" s="259" t="s">
        <v>42</v>
      </c>
      <c r="C12" s="233" t="s">
        <v>137</v>
      </c>
      <c r="D12" s="233" t="s">
        <v>268</v>
      </c>
      <c r="E12" s="244" t="s">
        <v>116</v>
      </c>
      <c r="F12" s="244"/>
      <c r="G12" s="244" t="s">
        <v>116</v>
      </c>
      <c r="H12" s="253"/>
    </row>
    <row r="13" spans="1:8" ht="45.75" thickBot="1">
      <c r="A13" s="263">
        <v>6</v>
      </c>
      <c r="B13" s="259" t="s">
        <v>46</v>
      </c>
      <c r="C13" s="233" t="s">
        <v>138</v>
      </c>
      <c r="D13" s="233" t="s">
        <v>271</v>
      </c>
      <c r="E13" s="244"/>
      <c r="F13" s="244" t="s">
        <v>116</v>
      </c>
      <c r="G13" s="244"/>
      <c r="H13" s="254" t="s">
        <v>116</v>
      </c>
    </row>
    <row r="14" spans="1:8" ht="15.75" thickBot="1">
      <c r="A14" s="173"/>
      <c r="B14" s="173" t="s">
        <v>35</v>
      </c>
      <c r="C14" s="172"/>
      <c r="D14" s="172"/>
      <c r="E14" s="172"/>
      <c r="F14" s="172"/>
      <c r="G14" s="172"/>
      <c r="H14" s="172"/>
    </row>
    <row r="15" spans="1:8" ht="26.25" thickBot="1">
      <c r="A15" s="263">
        <v>7</v>
      </c>
      <c r="B15" s="259" t="s">
        <v>43</v>
      </c>
      <c r="C15" s="233" t="s">
        <v>270</v>
      </c>
      <c r="D15" s="233" t="s">
        <v>272</v>
      </c>
      <c r="E15" s="244"/>
      <c r="F15" s="244" t="s">
        <v>116</v>
      </c>
      <c r="G15" s="244" t="s">
        <v>116</v>
      </c>
      <c r="H15" s="253"/>
    </row>
    <row r="16" spans="1:8" ht="30.75" thickBot="1">
      <c r="A16" s="263">
        <v>8</v>
      </c>
      <c r="B16" s="259" t="s">
        <v>37</v>
      </c>
      <c r="C16" s="233" t="s">
        <v>139</v>
      </c>
      <c r="D16" s="233" t="s">
        <v>273</v>
      </c>
      <c r="E16" s="244"/>
      <c r="F16" s="244" t="s">
        <v>116</v>
      </c>
      <c r="G16" s="244"/>
      <c r="H16" s="253"/>
    </row>
    <row r="17" spans="1:8" ht="30.75" thickBot="1">
      <c r="A17" s="263">
        <v>9</v>
      </c>
      <c r="B17" s="259" t="s">
        <v>38</v>
      </c>
      <c r="C17" s="233" t="s">
        <v>142</v>
      </c>
      <c r="D17" s="233" t="s">
        <v>140</v>
      </c>
      <c r="E17" s="244"/>
      <c r="F17" s="244" t="s">
        <v>116</v>
      </c>
      <c r="G17" s="244"/>
      <c r="H17" s="253"/>
    </row>
    <row r="18" spans="1:8" ht="30.75" thickBot="1">
      <c r="A18" s="263">
        <v>10</v>
      </c>
      <c r="B18" s="259" t="s">
        <v>89</v>
      </c>
      <c r="C18" s="233" t="s">
        <v>143</v>
      </c>
      <c r="D18" s="233" t="s">
        <v>274</v>
      </c>
      <c r="E18" s="244"/>
      <c r="F18" s="244" t="s">
        <v>116</v>
      </c>
      <c r="G18" s="244"/>
      <c r="H18" s="253"/>
    </row>
    <row r="19" spans="1:8" ht="15.75" thickBot="1">
      <c r="A19" s="173"/>
      <c r="B19" s="173" t="s">
        <v>36</v>
      </c>
      <c r="C19" s="172"/>
      <c r="D19" s="172"/>
      <c r="E19" s="172"/>
      <c r="F19" s="172"/>
      <c r="G19" s="172"/>
      <c r="H19" s="172"/>
    </row>
    <row r="20" spans="1:8" ht="30">
      <c r="A20" s="260">
        <v>11</v>
      </c>
      <c r="B20" s="256" t="s">
        <v>45</v>
      </c>
      <c r="C20" s="292" t="s">
        <v>144</v>
      </c>
      <c r="D20" s="292" t="s">
        <v>145</v>
      </c>
      <c r="E20" s="239" t="s">
        <v>116</v>
      </c>
      <c r="F20" s="239" t="s">
        <v>116</v>
      </c>
      <c r="G20" s="239" t="s">
        <v>116</v>
      </c>
      <c r="H20" s="248"/>
    </row>
    <row r="21" spans="1:8" ht="15.75" thickBot="1">
      <c r="A21" s="261"/>
      <c r="B21" s="257"/>
      <c r="C21" s="295"/>
      <c r="D21" s="295"/>
      <c r="E21" s="243"/>
      <c r="F21" s="240" t="s">
        <v>116</v>
      </c>
      <c r="G21" s="240" t="s">
        <v>116</v>
      </c>
      <c r="H21" s="249"/>
    </row>
    <row r="22" spans="1:8" ht="30">
      <c r="A22" s="260">
        <v>12</v>
      </c>
      <c r="B22" s="256" t="s">
        <v>44</v>
      </c>
      <c r="C22" s="231" t="s">
        <v>144</v>
      </c>
      <c r="D22" s="231" t="s">
        <v>145</v>
      </c>
      <c r="E22" s="239" t="s">
        <v>116</v>
      </c>
      <c r="F22" s="239" t="s">
        <v>116</v>
      </c>
      <c r="G22" s="239" t="s">
        <v>116</v>
      </c>
      <c r="H22" s="248"/>
    </row>
    <row r="23" spans="1:8" ht="15.75" thickBot="1">
      <c r="A23" s="261"/>
      <c r="B23" s="257"/>
      <c r="C23" s="232"/>
      <c r="D23" s="232"/>
      <c r="E23" s="243"/>
      <c r="F23" s="240" t="s">
        <v>116</v>
      </c>
      <c r="G23" s="240" t="s">
        <v>116</v>
      </c>
      <c r="H23" s="249"/>
    </row>
    <row r="24" spans="1:8" ht="15.75" thickBot="1">
      <c r="A24" s="173"/>
      <c r="B24" s="173" t="s">
        <v>147</v>
      </c>
      <c r="C24" s="172"/>
      <c r="D24" s="172"/>
      <c r="E24" s="172"/>
      <c r="F24" s="172"/>
      <c r="G24" s="172"/>
      <c r="H24" s="172"/>
    </row>
    <row r="25" spans="1:8" ht="60.75" thickBot="1">
      <c r="A25" s="263">
        <v>13</v>
      </c>
      <c r="B25" s="256" t="s">
        <v>184</v>
      </c>
      <c r="C25" s="233" t="s">
        <v>191</v>
      </c>
      <c r="D25" s="233" t="s">
        <v>275</v>
      </c>
      <c r="E25" s="245" t="s">
        <v>116</v>
      </c>
      <c r="F25" s="245" t="s">
        <v>116</v>
      </c>
      <c r="G25" s="245" t="s">
        <v>116</v>
      </c>
      <c r="H25" s="253"/>
    </row>
    <row r="26" spans="1:8" ht="30.75" thickBot="1">
      <c r="A26" s="263">
        <v>14</v>
      </c>
      <c r="B26" s="259" t="s">
        <v>185</v>
      </c>
      <c r="C26" s="233" t="s">
        <v>193</v>
      </c>
      <c r="D26" s="233" t="s">
        <v>194</v>
      </c>
      <c r="E26" s="245" t="s">
        <v>116</v>
      </c>
      <c r="F26" s="244"/>
      <c r="G26" s="245" t="s">
        <v>116</v>
      </c>
      <c r="H26" s="253"/>
    </row>
  </sheetData>
  <mergeCells count="4">
    <mergeCell ref="A1:B2"/>
    <mergeCell ref="D7:D9"/>
    <mergeCell ref="C20:C21"/>
    <mergeCell ref="D20:D21"/>
  </mergeCells>
  <hyperlinks>
    <hyperlink ref="B5" location="'Objective Descriptions'!B11" tooltip="Click to go to Objective Description" display="Calculate Sludge Production"/>
    <hyperlink ref="B7" location="'Objective Descriptions'!B13" tooltip="Click to go to Objective Description" display="Design Aeration System"/>
    <hyperlink ref="B10" location="'Objective Descriptions'!B15" display="Develop a Process Configuration for Nitrogen Removal"/>
    <hyperlink ref="B11" location="'Objective Descriptions'!B17" display="Develop a Process Configuration for Phosphorus Removal"/>
    <hyperlink ref="B12" location="'Objective Descriptions'!B19" display="Assess Plant Capacity for Nitrogen Removal"/>
    <hyperlink ref="B13" location="'Objective Descriptions'!B21" display="Design a Treatment System to Meet Peak Effluent Nitrogen Limits"/>
    <hyperlink ref="B15" location="'Objective Descriptions'!B25" display="Optimise Aeration Control"/>
    <hyperlink ref="B16" location="'Objective Descriptions'!B27" display="Test Effect of Taking Tanks Out of Service"/>
    <hyperlink ref="B17" location="'Objective Descriptions'!B29" display="Use Model to Develop Sludge Wastage Strategy"/>
    <hyperlink ref="B18" location="'Objective Descriptions'!B31" display="Develop a Strategy to Handle Storm Flows"/>
    <hyperlink ref="B20" location="'Objective Descriptions'!B35" display="Develop a General Model for Process Understanding"/>
    <hyperlink ref="B22" location="'Objective Descriptions'!B37" display="Develop a Site Specific Model for Operator Training"/>
    <hyperlink ref="B25" location="'Objective Descriptions'!B40" display="Develop a Process Configuration for Nitrogen Removal Treating Waste from a Food Production Factory (Soy Sauce)"/>
    <hyperlink ref="B26" location="'Objective Descriptions'!B42" display="Assess Acceptability of New Influent at a Petrochemical Sit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5</vt:i4>
      </vt:variant>
    </vt:vector>
  </HeadingPairs>
  <TitlesOfParts>
    <vt:vector size="13" baseType="lpstr">
      <vt:lpstr>Application Matrix </vt:lpstr>
      <vt:lpstr>Objective Descriptions</vt:lpstr>
      <vt:lpstr>Scoring Notes</vt:lpstr>
      <vt:lpstr>Benefits</vt:lpstr>
      <vt:lpstr>Data Needs</vt:lpstr>
      <vt:lpstr>Ch 6 table</vt:lpstr>
      <vt:lpstr>Ch 6 table 2</vt:lpstr>
      <vt:lpstr>Graphical Summary - Overall</vt:lpstr>
      <vt:lpstr>'Application Matrix '!Print_Area</vt:lpstr>
      <vt:lpstr>Benefits!Print_Area</vt:lpstr>
      <vt:lpstr>'Ch 6 table'!Print_Area</vt:lpstr>
      <vt:lpstr>'Data Needs'!Print_Area</vt:lpstr>
      <vt:lpstr>'Scoring Notes'!Print_Area</vt:lpstr>
    </vt:vector>
  </TitlesOfParts>
  <Company>Black &amp; Veatch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Shaw</dc:creator>
  <cp:lastModifiedBy>Sarah Cooper</cp:lastModifiedBy>
  <cp:lastPrinted>2008-03-07T00:30:09Z</cp:lastPrinted>
  <dcterms:created xsi:type="dcterms:W3CDTF">2007-05-05T20:17:10Z</dcterms:created>
  <dcterms:modified xsi:type="dcterms:W3CDTF">2016-07-26T13:20:43Z</dcterms:modified>
</cp:coreProperties>
</file>